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8910" tabRatio="622" activeTab="0"/>
  </bookViews>
  <sheets>
    <sheet name="Kapaku 11" sheetId="1" r:id="rId1"/>
    <sheet name="Aktivet  11 " sheetId="2" r:id="rId2"/>
    <sheet name="Pasivi dhe kapitalet  11" sheetId="3" r:id="rId3"/>
    <sheet name="Shpenzimet  11" sheetId="4" r:id="rId4"/>
    <sheet name="Pasqyra e Flukseve monetare11." sheetId="5" r:id="rId5"/>
    <sheet name="pasqyra e kapitali 11" sheetId="6" r:id="rId6"/>
    <sheet name="shen shpj(A+D)11" sheetId="7" r:id="rId7"/>
    <sheet name="shen shpje(PASH )11" sheetId="8" r:id="rId8"/>
    <sheet name="shenime  Fmm 11" sheetId="9" r:id="rId9"/>
    <sheet name="shen shpj.1(A+D)10" sheetId="10" r:id="rId10"/>
    <sheet name="shen shpje(PASH )10" sheetId="11" r:id="rId11"/>
    <sheet name="shenime  Fmm 10" sheetId="12" r:id="rId12"/>
    <sheet name="Shenime FMM  07" sheetId="13" r:id="rId13"/>
  </sheets>
  <definedNames/>
  <calcPr fullCalcOnLoad="1"/>
</workbook>
</file>

<file path=xl/sharedStrings.xml><?xml version="1.0" encoding="utf-8"?>
<sst xmlns="http://schemas.openxmlformats.org/spreadsheetml/2006/main" count="1116" uniqueCount="520">
  <si>
    <t>Nr</t>
  </si>
  <si>
    <t>A  K  T  I  V  E  T</t>
  </si>
  <si>
    <t>Shenime</t>
  </si>
  <si>
    <t>I</t>
  </si>
  <si>
    <t>II</t>
  </si>
  <si>
    <t xml:space="preserve">          *  Shpenzime te periudhave te ardhshme</t>
  </si>
  <si>
    <t xml:space="preserve">          *  Te drejta e detyrime ndaj ortakeve</t>
  </si>
  <si>
    <t xml:space="preserve">          *  Tvsh</t>
  </si>
  <si>
    <t xml:space="preserve">          *  Tatimi mbi fitimin</t>
  </si>
  <si>
    <t xml:space="preserve">          *  Debitore,Kreditore te tjere</t>
  </si>
  <si>
    <t xml:space="preserve">          *  Kliente per mallra,produkte e sherbime</t>
  </si>
  <si>
    <t>Emertimi dhe forma juridike</t>
  </si>
  <si>
    <t>Nipt - i</t>
  </si>
  <si>
    <t>Data e krijimit</t>
  </si>
  <si>
    <t>Nr. I regjistrit tregetar</t>
  </si>
  <si>
    <t>Veprimtaria kryesore</t>
  </si>
  <si>
    <t>Adresa e selise</t>
  </si>
  <si>
    <t>Durres</t>
  </si>
  <si>
    <t>Sh.p.k.</t>
  </si>
  <si>
    <t>P A S Q Y R A T      F I N A N C I A R E</t>
  </si>
  <si>
    <t>Periudha kontabel</t>
  </si>
  <si>
    <t>deri</t>
  </si>
  <si>
    <t xml:space="preserve">Pasqyrat financiare jane </t>
  </si>
  <si>
    <t>Individuale</t>
  </si>
  <si>
    <t xml:space="preserve">Pasqyrat financiare jane te shprehura ne     </t>
  </si>
  <si>
    <t>Lekë</t>
  </si>
  <si>
    <t>Data e mbylljes se Pasqyrave Financiare</t>
  </si>
  <si>
    <t xml:space="preserve">          *  Detyrimet tatimore per Tap-in</t>
  </si>
  <si>
    <t xml:space="preserve">          *  Detyrimet tatimore per tatim fitimin</t>
  </si>
  <si>
    <t xml:space="preserve">          *  Detyrimet tatimore per Tvsh-ne</t>
  </si>
  <si>
    <t xml:space="preserve">          *  Detyrimet tatimore per tatimin ne burim</t>
  </si>
  <si>
    <t xml:space="preserve">          *  Dividente per t'u paguar</t>
  </si>
  <si>
    <t xml:space="preserve">          *  Debitore dhe Kreditore te tjere</t>
  </si>
  <si>
    <t>III</t>
  </si>
  <si>
    <t>P  e  r  i  u  dh  a</t>
  </si>
  <si>
    <t>Shitjet neto</t>
  </si>
  <si>
    <t>Te ardhura te tjera nga veprimtaria e shfrytezimit</t>
  </si>
  <si>
    <t>Ndryshime ne inventarin e produkteve te gatshme te prodhimit ne proces</t>
  </si>
  <si>
    <t xml:space="preserve">         -  Shpenzimet per sigurimet shoqerore e shendetesore</t>
  </si>
  <si>
    <t xml:space="preserve">         -  Pagat e personelit</t>
  </si>
  <si>
    <t>Amortizimet dhe zhvleresimet</t>
  </si>
  <si>
    <r>
      <t xml:space="preserve">Totali i Shpenzimeve  </t>
    </r>
    <r>
      <rPr>
        <sz val="14"/>
        <rFont val="Arial"/>
        <family val="2"/>
      </rPr>
      <t>( shumat 4 deri 7)</t>
    </r>
  </si>
  <si>
    <t>Fitimi(humbja) nga veprimtarite kryesore (1+2+/-3-8)</t>
  </si>
  <si>
    <t>Te ardhurat dhe shpenzimet financiare nga njesite e kontrolluara</t>
  </si>
  <si>
    <t>Te ardhurat dhe shpenzimet financiare nga pjesemarrjet</t>
  </si>
  <si>
    <t>Te ardhurat dhe shpenzimet financiare</t>
  </si>
  <si>
    <t>Fitimi (humbja)  para  tatimit  (9+/-13)</t>
  </si>
  <si>
    <t>Shpenzimet e tatimit mbi fitimin</t>
  </si>
  <si>
    <t>Fitimi (humbja) neto e vitit financiar (14 - 15)</t>
  </si>
  <si>
    <t>Pershkrimi   i   Elementeve</t>
  </si>
  <si>
    <t>Totali I Detyrimeve dhe Kapitalit  ( I + II + III )</t>
  </si>
  <si>
    <t>Fluksi monetar nga veprimtarite e shfrytezimit</t>
  </si>
  <si>
    <t>Te ardhura nga investimet</t>
  </si>
  <si>
    <t>Te Ardhura (humbje) nga kembimet valutore</t>
  </si>
  <si>
    <t>Rritje/renie ne tepricen Llogari/Kerkesa te arketueshme</t>
  </si>
  <si>
    <t>Rritje/renie ne tepricen e inventarit</t>
  </si>
  <si>
    <t>Interesi I Paguar</t>
  </si>
  <si>
    <t>Tatimi mbi fitimin I paguar</t>
  </si>
  <si>
    <t>Fluksi monetar nga veprimtarite investuese</t>
  </si>
  <si>
    <t>MM te Paguara/Arketuara per Blerja e shoqerise se kontrolluar (aktive financiare)</t>
  </si>
  <si>
    <t>Interesi I arketuar</t>
  </si>
  <si>
    <t>Dividentet e arketuar</t>
  </si>
  <si>
    <t>Pagesat per Blerja e aktiveve afatgjata</t>
  </si>
  <si>
    <t>Arketime nga shitja / nxjerrja jashte perdorimit e aktiveve afatgjata materiale</t>
  </si>
  <si>
    <t>MM neto e perdorur ne aktivitetet investuese</t>
  </si>
  <si>
    <t xml:space="preserve">Fluksi monetar nga veprimtarite financiare </t>
  </si>
  <si>
    <t>Emetimi I kapitalit aksioner</t>
  </si>
  <si>
    <t>Rritje/Pakesime detyrimeve te qirase financiare</t>
  </si>
  <si>
    <t>Dividentet e pagueshem</t>
  </si>
  <si>
    <t>MM neto e perdorur ne aktivitetet financiare</t>
  </si>
  <si>
    <t>Rritja/renia neto e mjeteve monetare</t>
  </si>
  <si>
    <t>Mjetet monetare ne fillim te periudhes kontabel</t>
  </si>
  <si>
    <t>Mjetet monetare ne fund te periudhes kontabel</t>
  </si>
  <si>
    <t>(Ne zbatim te SKK Nr 2  dhe  Ligjit Nr 9228 dt 29.04.04 per Kontabilitetin  dhe pasqyrat financiare )</t>
  </si>
  <si>
    <t xml:space="preserve">          (i)  Banka</t>
  </si>
  <si>
    <t xml:space="preserve">          (ii)  Arka</t>
  </si>
  <si>
    <t xml:space="preserve">          (i) Llogari/Kerkesa te  arketueshme </t>
  </si>
  <si>
    <t xml:space="preserve">         (iii) Instrumenta te tjera borxhi </t>
  </si>
  <si>
    <t xml:space="preserve">         (iv) Investime te tjera  financiare </t>
  </si>
  <si>
    <t xml:space="preserve">    Aktivet monetare</t>
  </si>
  <si>
    <t xml:space="preserve">   Aktive te tjera financiare afatshkurtra</t>
  </si>
  <si>
    <t xml:space="preserve">   Derivative dhe aktive te mbajtura per tregetim </t>
  </si>
  <si>
    <t xml:space="preserve">    Inventari</t>
  </si>
  <si>
    <t xml:space="preserve">          (i)  Lendet e para</t>
  </si>
  <si>
    <t xml:space="preserve">          (ii)  Inventari imet</t>
  </si>
  <si>
    <t xml:space="preserve">          (iii)  Prodhim ne proces</t>
  </si>
  <si>
    <t xml:space="preserve">          (iv)  Produkte te gatshme</t>
  </si>
  <si>
    <t xml:space="preserve">          (v)  Mallra per rishitje</t>
  </si>
  <si>
    <t xml:space="preserve">          (vi)  Parapagesa per furnizime</t>
  </si>
  <si>
    <t xml:space="preserve">    Aktive biologjike afatshkurtra</t>
  </si>
  <si>
    <t xml:space="preserve">    Aktive afatshkurtra te mbajtura per rishitje</t>
  </si>
  <si>
    <t xml:space="preserve">    Parapagime dhe shpenzime te shtyra</t>
  </si>
  <si>
    <t xml:space="preserve">          (i)  Shpenzime te periudhave te ardhshme</t>
  </si>
  <si>
    <t xml:space="preserve">     Investimet financiare afatgjata</t>
  </si>
  <si>
    <t xml:space="preserve">     Aktive afatgjata materiale</t>
  </si>
  <si>
    <t xml:space="preserve">          (i)  Toka</t>
  </si>
  <si>
    <t xml:space="preserve">          (ii)  Ndertesa</t>
  </si>
  <si>
    <t xml:space="preserve">          (iii)  Makineri dhe paisje</t>
  </si>
  <si>
    <t xml:space="preserve">          (iv) Aktive te tjera afatgjata materiale(vl kontabel)</t>
  </si>
  <si>
    <t xml:space="preserve">     Aktivet biologjike afatgjata</t>
  </si>
  <si>
    <t xml:space="preserve">     Aktivet afatgjata jo materiale</t>
  </si>
  <si>
    <t xml:space="preserve">     Kapitali aksioner i pa paguar</t>
  </si>
  <si>
    <t xml:space="preserve">    Aktive te tjera afatgjata</t>
  </si>
  <si>
    <t>TOTALI I AKTIVEVE   I  +II</t>
  </si>
  <si>
    <t xml:space="preserve">         (ii) Shpenzimet e zhvillimit</t>
  </si>
  <si>
    <t xml:space="preserve">         (iii) Aktive te tjera afatgjata jomateriale </t>
  </si>
  <si>
    <t xml:space="preserve">          (i) Emri  i mire </t>
  </si>
  <si>
    <t>1-</t>
  </si>
  <si>
    <t>2-</t>
  </si>
  <si>
    <t xml:space="preserve">          (i)  Derivatet </t>
  </si>
  <si>
    <t xml:space="preserve">          (ii) Aktivet e mbajtura per tregtim </t>
  </si>
  <si>
    <t xml:space="preserve">          (ii) Llogari /Kerkesa te tjera te arketueshme </t>
  </si>
  <si>
    <t xml:space="preserve">   Aktivet   Afatshkurtra   ( I  )</t>
  </si>
  <si>
    <t>A k t i v e t        A f a t gj a t a (II)</t>
  </si>
  <si>
    <t xml:space="preserve">    Derivativet</t>
  </si>
  <si>
    <t xml:space="preserve"> Detyrimet  dhe Kapitali</t>
  </si>
  <si>
    <t xml:space="preserve">    Huamarrjet</t>
  </si>
  <si>
    <t>3-</t>
  </si>
  <si>
    <t xml:space="preserve">    Huate dhe parapagimet</t>
  </si>
  <si>
    <t xml:space="preserve">          (i) Overdraftet Bankare</t>
  </si>
  <si>
    <t xml:space="preserve">          (ii) Huamarrje afatshkurtra</t>
  </si>
  <si>
    <t xml:space="preserve">          (i)  Te pagueshme ndaj furnitoreve</t>
  </si>
  <si>
    <t xml:space="preserve">         (ii)  Te pagueshme ndaj punonjesve</t>
  </si>
  <si>
    <t xml:space="preserve">        (iii)  Detyrime per Sigurimet shoq. e shend.</t>
  </si>
  <si>
    <t xml:space="preserve">         (iii) Detyrime tatimore </t>
  </si>
  <si>
    <t xml:space="preserve">         (iv)   Hua te tjera </t>
  </si>
  <si>
    <t xml:space="preserve">                   *  Detyrimet per sig shoqerore e shendetsore</t>
  </si>
  <si>
    <t xml:space="preserve">                   *  Detyrimet tatimore per Tap-in</t>
  </si>
  <si>
    <t xml:space="preserve">                  *  Detyrimet tatimore per tatim fitimin</t>
  </si>
  <si>
    <t xml:space="preserve">                  *  Detyrimet tatimore per Tvsh-ne</t>
  </si>
  <si>
    <t xml:space="preserve">                  *  Detyrimet tatimore per tatimin ne burim</t>
  </si>
  <si>
    <t xml:space="preserve">         (v)   Parapagimet e  arketuara </t>
  </si>
  <si>
    <t>4-</t>
  </si>
  <si>
    <t xml:space="preserve">     Grantet dhe te ardhurat e shtyra</t>
  </si>
  <si>
    <t>5-</t>
  </si>
  <si>
    <t xml:space="preserve">     Provizionet afatshkurtra</t>
  </si>
  <si>
    <t xml:space="preserve">    Huate afatgjata</t>
  </si>
  <si>
    <t xml:space="preserve">          (i)  Hua,bono dhe detyrime nga qeraja financiare</t>
  </si>
  <si>
    <t xml:space="preserve">          (ii)  Bono te konvertueshme</t>
  </si>
  <si>
    <t xml:space="preserve">    Huamarrje te tjera afatgjata</t>
  </si>
  <si>
    <t xml:space="preserve">    Provizionet afatgjata</t>
  </si>
  <si>
    <t xml:space="preserve">    Grantet dhe te ardhurat e shtyra </t>
  </si>
  <si>
    <t>Detyrimet     Afatgjata (II)</t>
  </si>
  <si>
    <t>Totali  Detyrimeve   ( I + II )</t>
  </si>
  <si>
    <t>Detyrimet    Afatshkurtra  (I)</t>
  </si>
  <si>
    <t>6-</t>
  </si>
  <si>
    <t>7-</t>
  </si>
  <si>
    <t>8-</t>
  </si>
  <si>
    <t>9-</t>
  </si>
  <si>
    <t>10-</t>
  </si>
  <si>
    <t xml:space="preserve">   Aksionet e pakices (PF te konsoliduara)</t>
  </si>
  <si>
    <r>
      <t xml:space="preserve">   Kapitali aksionereve te shoq.mëmë </t>
    </r>
    <r>
      <rPr>
        <b/>
        <sz val="9"/>
        <rFont val="Arial"/>
        <family val="2"/>
      </rPr>
      <t>(PF te konsoliduara)</t>
    </r>
  </si>
  <si>
    <t xml:space="preserve">   Kapitali aksionar</t>
  </si>
  <si>
    <t xml:space="preserve">   Primi aksionit</t>
  </si>
  <si>
    <t xml:space="preserve">   Njesite ose aksionet e thesarit (negative)</t>
  </si>
  <si>
    <t xml:space="preserve">   Rezervat statuore</t>
  </si>
  <si>
    <t xml:space="preserve">   Rezervat ligjore</t>
  </si>
  <si>
    <t xml:space="preserve">   Rezervat e tjera</t>
  </si>
  <si>
    <t xml:space="preserve">   Fitimet e pashperndara</t>
  </si>
  <si>
    <t xml:space="preserve">   Fitimi (Humbja) e vitit financiar</t>
  </si>
  <si>
    <t>Kapitali   III</t>
  </si>
  <si>
    <t>Totali i te Ardhurave dhe Shpenzimeve financiare                 (12.1+12.2+12.3+12.4)</t>
  </si>
  <si>
    <t>Pasqyra e Fluksit monetar (Metoda indirekte)</t>
  </si>
  <si>
    <t xml:space="preserve">Kapitali Aksionar </t>
  </si>
  <si>
    <t xml:space="preserve">Primi  I Aksionit </t>
  </si>
  <si>
    <t xml:space="preserve">Aksionet e thesarit </t>
  </si>
  <si>
    <t xml:space="preserve">Rezervat statutore e ligjore </t>
  </si>
  <si>
    <t>Rezervat te konvertimit monedhave te huaja</t>
  </si>
  <si>
    <t xml:space="preserve">Fitimi I pashperndare </t>
  </si>
  <si>
    <t xml:space="preserve">Rezerva te tjera </t>
  </si>
  <si>
    <t xml:space="preserve">TOTALI </t>
  </si>
  <si>
    <t xml:space="preserve">Dividentet e paguar /deklaruar </t>
  </si>
  <si>
    <t xml:space="preserve">Pozicioni I rregulluar </t>
  </si>
  <si>
    <t xml:space="preserve">Efekti I ndryshimit ne politikat kontabel </t>
  </si>
  <si>
    <t xml:space="preserve">Transferime ne rezerven e detyrueshme ligjore </t>
  </si>
  <si>
    <t xml:space="preserve">Transferime ne rezerven e detyrueshme statuore </t>
  </si>
  <si>
    <t xml:space="preserve">Transferime ne rezerva te tjera </t>
  </si>
  <si>
    <t xml:space="preserve">Emetimi I kapitali aksionar </t>
  </si>
  <si>
    <t xml:space="preserve">1-Pakesimi gjendjes se llog te arketueshme  paraqet fluks hyres  se mjeteve monetare dhe shtimi eshte fluks dales </t>
  </si>
  <si>
    <t xml:space="preserve">2-Zvogelimi I llogarive te arketushme te tjera ka efekt rritjen e flukseve dhe dhe rritja e tyre  ka efekt  uljen e mjeteve monetare </t>
  </si>
  <si>
    <t>3-Rritja e gjendjes se inventarit reflekton fluks dales  dhe zvogelimi reflekton fluks hyres te MM</t>
  </si>
  <si>
    <t>4-Zvogelimi I gjnedjes se shpenzimeve te parapaguara dhe te shtyra eshte fluks hyres se MM dhe rritja  e tyre eshte  fluks  dales  MM.</t>
  </si>
  <si>
    <t>5-Zvogelimi I gjendjes se furnitoreve paraqet fluks  dales se mm dhe rritje e gjendjes se furnitore  fluks  hyres I MM</t>
  </si>
  <si>
    <t>6-Te pagushme ndaj punonjesve : Nese ka ulje eshte fluks hyres nese ka renie eshte dales</t>
  </si>
  <si>
    <t xml:space="preserve">6*Detyrimet tatimore Nese jane ulur jane fkuks dales nese jane rritur eshte fluks hyres </t>
  </si>
  <si>
    <t xml:space="preserve">6** Hua te tjera nese kemi rritje jene fluks hyres nese kemi renie eshte fluks  dales </t>
  </si>
  <si>
    <t xml:space="preserve">Shenime </t>
  </si>
  <si>
    <t xml:space="preserve">Referenca </t>
  </si>
  <si>
    <t xml:space="preserve">Emri  I Bankes </t>
  </si>
  <si>
    <t xml:space="preserve">Monedha </t>
  </si>
  <si>
    <t xml:space="preserve">Kursi </t>
  </si>
  <si>
    <t xml:space="preserve">Vlera </t>
  </si>
  <si>
    <t xml:space="preserve">Totali </t>
  </si>
  <si>
    <t xml:space="preserve">Arka  </t>
  </si>
  <si>
    <t>1-   AASH</t>
  </si>
  <si>
    <t>2-  AASH</t>
  </si>
  <si>
    <t>3-  AASH</t>
  </si>
  <si>
    <t xml:space="preserve">Pershkrimi I llogarise </t>
  </si>
  <si>
    <t>Shenimi 1</t>
  </si>
  <si>
    <t>Shenimi 2</t>
  </si>
  <si>
    <t>Shenimi 3</t>
  </si>
  <si>
    <t>Shenimi 4</t>
  </si>
  <si>
    <t xml:space="preserve">4-  AASH </t>
  </si>
  <si>
    <t>5-  AASH</t>
  </si>
  <si>
    <t xml:space="preserve">Shenimi 5 </t>
  </si>
  <si>
    <t>6-  AASH</t>
  </si>
  <si>
    <t>Shenimi 6</t>
  </si>
  <si>
    <t>7- AASH</t>
  </si>
  <si>
    <t>Shenimi 7</t>
  </si>
  <si>
    <t>8-  AAGJ</t>
  </si>
  <si>
    <t>Shenimi 8</t>
  </si>
  <si>
    <t>Toka Ndertime</t>
  </si>
  <si>
    <t xml:space="preserve">Makineri e pajisje </t>
  </si>
  <si>
    <t xml:space="preserve">Mjete Transporti </t>
  </si>
  <si>
    <t xml:space="preserve">Pajisje  Zyre </t>
  </si>
  <si>
    <t xml:space="preserve">Te tjera aktive </t>
  </si>
  <si>
    <t xml:space="preserve">Humbje  nga tesi I zhvleresimit </t>
  </si>
  <si>
    <t xml:space="preserve">Amortizimi  I AAGJ te shitura </t>
  </si>
  <si>
    <t>Amortizimi I AAGJ te dala jashte perdorimit</t>
  </si>
  <si>
    <t>Shenimi 9</t>
  </si>
  <si>
    <t xml:space="preserve">9- AAGJ </t>
  </si>
  <si>
    <t>Shenimi 10</t>
  </si>
  <si>
    <t>10- AAGJ</t>
  </si>
  <si>
    <t>Shenimi 11</t>
  </si>
  <si>
    <t>11-AAGJ</t>
  </si>
  <si>
    <t>Shenimi 12</t>
  </si>
  <si>
    <t>12-AAGJ</t>
  </si>
  <si>
    <t>Shenimi 13</t>
  </si>
  <si>
    <t>13-AAGJ</t>
  </si>
  <si>
    <t>14-DASH</t>
  </si>
  <si>
    <t>Shenimi 14</t>
  </si>
  <si>
    <t>15- DASH</t>
  </si>
  <si>
    <t>Shenimi 15</t>
  </si>
  <si>
    <t>16-DASH</t>
  </si>
  <si>
    <t>Shenimi 16</t>
  </si>
  <si>
    <t>17 - DASH</t>
  </si>
  <si>
    <t>Shenimi 17</t>
  </si>
  <si>
    <t>18 - DASH</t>
  </si>
  <si>
    <t>Shenimi 18</t>
  </si>
  <si>
    <t>Shenimi 19</t>
  </si>
  <si>
    <t>Shenimi 20</t>
  </si>
  <si>
    <t>Shenimi 21</t>
  </si>
  <si>
    <t>Shenimi 22</t>
  </si>
  <si>
    <t xml:space="preserve">                   Fitimi para tatimit</t>
  </si>
  <si>
    <t xml:space="preserve">                    Amortizimi I Aktiveve Afatgjata</t>
  </si>
  <si>
    <t xml:space="preserve">                                          Rregullime per :</t>
  </si>
  <si>
    <t xml:space="preserve">Shpenzime per interesa </t>
  </si>
  <si>
    <t xml:space="preserve"> MM  neto   nga Aktiviteti I Shfrytezimit </t>
  </si>
  <si>
    <t xml:space="preserve">Te ardhura nga huamarrje afatgjata </t>
  </si>
  <si>
    <t>si dhe I kerkesave   te arketueshme te tjera</t>
  </si>
  <si>
    <t xml:space="preserve">Rritje/renie ne tepricen e detyrimeve per tu paguar  nga aktiviteti </t>
  </si>
  <si>
    <t>Mmonetare  te perfitura nga  aktivitetet</t>
  </si>
  <si>
    <t>fq  1</t>
  </si>
  <si>
    <t>Metoda Indirekte</t>
  </si>
  <si>
    <t>Refe.</t>
  </si>
  <si>
    <t xml:space="preserve">Pershkrimi </t>
  </si>
  <si>
    <t>fluksi MM</t>
  </si>
  <si>
    <t xml:space="preserve">Fitimi para tatimit </t>
  </si>
  <si>
    <t xml:space="preserve">Amortizimi I aktiveve  afatgjata </t>
  </si>
  <si>
    <t xml:space="preserve">Per  rritje /renie ne  tepricen  e  llogarive te arketueshme dhe te tjera te arketueshme </t>
  </si>
  <si>
    <t xml:space="preserve">1-Kerkesa te arketueshme </t>
  </si>
  <si>
    <t xml:space="preserve">2-kerkesa te tjera te arketueshme </t>
  </si>
  <si>
    <t xml:space="preserve">3-shpenzime te periudhave te ardhshme </t>
  </si>
  <si>
    <t>Totali (rritje te kerkesave  dmth dalje te MM)</t>
  </si>
  <si>
    <t xml:space="preserve">Per rritje /renien  ne  tepricen e inventarit </t>
  </si>
  <si>
    <t xml:space="preserve">Teprica e inventarit </t>
  </si>
  <si>
    <t xml:space="preserve">Totali  (Kemi rritje  te teprices se  inventarit </t>
  </si>
  <si>
    <t>dmth kemi dalje  te MM)</t>
  </si>
  <si>
    <t xml:space="preserve">Per  rritje /renie  ne  tepricen e detyrimeve per tu paguar </t>
  </si>
  <si>
    <t>Shenimi 5</t>
  </si>
  <si>
    <t xml:space="preserve">Rritje /renie te detyrimeve </t>
  </si>
  <si>
    <t xml:space="preserve">1-Te pagueshme ndaj furnitoreve (hyrje MM) </t>
  </si>
  <si>
    <t xml:space="preserve">2-Te pagueshme  ndaj punonjesve(hyrje  MM) </t>
  </si>
  <si>
    <t xml:space="preserve">3-Detyrimet   tatimore   (hyrje ) </t>
  </si>
  <si>
    <t>4- Parapagimet e arketuara (hyrje Mm)</t>
  </si>
  <si>
    <t>fq  2</t>
  </si>
  <si>
    <t>Tatim  fitimi I paguar (dalje te MM)</t>
  </si>
  <si>
    <t xml:space="preserve">Per rritje /renien  ne  blerjen e aktiveve  afatgjata </t>
  </si>
  <si>
    <t xml:space="preserve">Blerje   e aktiveve afatgjata materiale </t>
  </si>
  <si>
    <t xml:space="preserve">Per rritje /renien  ne  tepricen e detyrimeve  afatgjata </t>
  </si>
  <si>
    <t xml:space="preserve">Detyrime afatgjata  </t>
  </si>
  <si>
    <t>Kemi rritje  te detyrime afatgjata  pra hyrje  MM</t>
  </si>
  <si>
    <t>llogarite  620,624,657,615,613,628,625,627 nese nuk I takojne zerit 4</t>
  </si>
  <si>
    <t>futen llogarite 601/602/605/608/627(lende e pare ose mallra)+taksat doganore</t>
  </si>
  <si>
    <t>fq 1</t>
  </si>
  <si>
    <t xml:space="preserve">01-PASH </t>
  </si>
  <si>
    <t>Shenimi  1</t>
  </si>
  <si>
    <t xml:space="preserve">02-  PASh </t>
  </si>
  <si>
    <t xml:space="preserve">Shenimi 2 </t>
  </si>
  <si>
    <t xml:space="preserve">03-  PASh </t>
  </si>
  <si>
    <t xml:space="preserve">05-  PASh </t>
  </si>
  <si>
    <t xml:space="preserve">06-  PASh </t>
  </si>
  <si>
    <t xml:space="preserve">07-  PASh </t>
  </si>
  <si>
    <t xml:space="preserve">Per    Amortizimet  dhe zhvleresimet </t>
  </si>
  <si>
    <t>fq 2</t>
  </si>
  <si>
    <t>(nuk kemi )</t>
  </si>
  <si>
    <t>09-PASH</t>
  </si>
  <si>
    <t>10-PASH</t>
  </si>
  <si>
    <t>11-PASH</t>
  </si>
  <si>
    <t xml:space="preserve"> Per te ardhurat dhe shpenzimet financiare  nga invest.te tjera financ.afatgjata</t>
  </si>
  <si>
    <t>12-PASH</t>
  </si>
  <si>
    <t>13-PASH</t>
  </si>
  <si>
    <t xml:space="preserve"> Per  fitim humbjet  nga kurset e kembimit </t>
  </si>
  <si>
    <t>14-PASH</t>
  </si>
  <si>
    <t xml:space="preserve"> Per  te ardhura dhe shpenzime te tjera  financiare </t>
  </si>
  <si>
    <t>16-PASH</t>
  </si>
  <si>
    <t xml:space="preserve">Fitim Humbja para  tatimit </t>
  </si>
  <si>
    <t>17-PASH</t>
  </si>
  <si>
    <t xml:space="preserve">Shpenzimet e tatim fitimit </t>
  </si>
  <si>
    <t>fq 3</t>
  </si>
  <si>
    <t>18-PASH</t>
  </si>
  <si>
    <t xml:space="preserve"> Fitimi (humbja) neto e vitit financiar </t>
  </si>
  <si>
    <t xml:space="preserve">Leke </t>
  </si>
  <si>
    <t xml:space="preserve">Euro </t>
  </si>
  <si>
    <t xml:space="preserve">1- Arka ne leke </t>
  </si>
  <si>
    <t xml:space="preserve">     *  Kliente </t>
  </si>
  <si>
    <t xml:space="preserve">2-Kerkesa te tjera te arketueshme </t>
  </si>
  <si>
    <t xml:space="preserve">    * Tvsh   kreditore </t>
  </si>
  <si>
    <t xml:space="preserve">    * Tatim fiitmi </t>
  </si>
  <si>
    <t>Gjendje inventari  (mallra per rishitje )</t>
  </si>
  <si>
    <t xml:space="preserve">Totali  </t>
  </si>
  <si>
    <t>Per investimet Financiare afatgjata  (Nuk kemi )</t>
  </si>
  <si>
    <t xml:space="preserve">Shenime  per  Detyrimet  dhe kapitalin </t>
  </si>
  <si>
    <t>Per  Derivatet  (nuk kemi )</t>
  </si>
  <si>
    <t xml:space="preserve"> Per Huamarrjet  (nuk kemi )</t>
  </si>
  <si>
    <t xml:space="preserve">Per Huate dhe parapagimet  afatshkurtra </t>
  </si>
  <si>
    <t xml:space="preserve">    * Te pagueshme ndaj furnitoreve </t>
  </si>
  <si>
    <t xml:space="preserve">    * Detyrime tatimore(1+2) </t>
  </si>
  <si>
    <t>1-Detyrim per sigurimet shoqerore e shendetsore</t>
  </si>
  <si>
    <t>Per  grantet dhe te ardhurat e shtyra  (nuk kemi )</t>
  </si>
  <si>
    <t>Per provizionet afatshkurtra (nuk kemi )</t>
  </si>
  <si>
    <t>Per huate afatgjata (tek detyrimet afatgjata) (nuk kemi )</t>
  </si>
  <si>
    <t xml:space="preserve"> Per huamarrje te tjera afatgjata</t>
  </si>
  <si>
    <t xml:space="preserve">*Financim I ortakut  per shoqerine </t>
  </si>
  <si>
    <t>Per provizionet afatgjata (nuk kemi )</t>
  </si>
  <si>
    <t xml:space="preserve">Per grantet dhe te ardhurat e shtyra(nuk kemi) </t>
  </si>
  <si>
    <t xml:space="preserve">23- kapitali </t>
  </si>
  <si>
    <t>Shenimi 23</t>
  </si>
  <si>
    <t xml:space="preserve"> Per aksionet e pakices   (nuk kemi )</t>
  </si>
  <si>
    <t xml:space="preserve">24- kapitali </t>
  </si>
  <si>
    <t>Shenimi 24</t>
  </si>
  <si>
    <t xml:space="preserve">Per kapitalin e aksionereve te shoqerise  meme(nuk kemi) </t>
  </si>
  <si>
    <t xml:space="preserve">25- kapitali </t>
  </si>
  <si>
    <t>Shenimi 25</t>
  </si>
  <si>
    <t xml:space="preserve">26- kapitali </t>
  </si>
  <si>
    <t xml:space="preserve">27- kapitali </t>
  </si>
  <si>
    <t>Shenimi 27</t>
  </si>
  <si>
    <t>Per njesite ose aksionet e thesarit  (nuk kemi )</t>
  </si>
  <si>
    <t xml:space="preserve">28- kapitali </t>
  </si>
  <si>
    <t>Shenimi 28</t>
  </si>
  <si>
    <t>Per rezervat statutore  (nuk kemi)</t>
  </si>
  <si>
    <t xml:space="preserve">29- kapitali </t>
  </si>
  <si>
    <t>Shenimi 29</t>
  </si>
  <si>
    <t>Per rezerva ligjore (nuk kemi )</t>
  </si>
  <si>
    <t xml:space="preserve">30- kapitali </t>
  </si>
  <si>
    <t>Shenimi 30</t>
  </si>
  <si>
    <t xml:space="preserve">Per rezerva te tjera </t>
  </si>
  <si>
    <t xml:space="preserve">*Rezerva te tjera </t>
  </si>
  <si>
    <t xml:space="preserve">31- kapitali </t>
  </si>
  <si>
    <t>Shenimi 31</t>
  </si>
  <si>
    <t>Per fitimet e pashperndara</t>
  </si>
  <si>
    <t xml:space="preserve">32- kapitali </t>
  </si>
  <si>
    <t>Shenimi 32</t>
  </si>
  <si>
    <t xml:space="preserve">Per  fitimin (apo humjen) e vitit financiar </t>
  </si>
  <si>
    <t xml:space="preserve">Fitimi (humbja) e vitit financiar </t>
  </si>
  <si>
    <t>fq  3</t>
  </si>
  <si>
    <t>19 - DAGJ</t>
  </si>
  <si>
    <t>20 - DAGJ</t>
  </si>
  <si>
    <t>21 - DAGJ</t>
  </si>
  <si>
    <t>22 - DAGJ</t>
  </si>
  <si>
    <t xml:space="preserve">*Fitimi  I vitit financiar </t>
  </si>
  <si>
    <t xml:space="preserve">1-Gjoba  e penalitete </t>
  </si>
  <si>
    <t xml:space="preserve"> Fitimi I tatueshem </t>
  </si>
  <si>
    <t xml:space="preserve">Norma e tatim fiitmit </t>
  </si>
  <si>
    <t xml:space="preserve">Fitimi I vitit financiar </t>
  </si>
  <si>
    <t xml:space="preserve">Fiitmi neto  sipas viteve </t>
  </si>
  <si>
    <t xml:space="preserve">Per   shpenzimet e personelit   </t>
  </si>
  <si>
    <t>fq 4</t>
  </si>
  <si>
    <t xml:space="preserve">         -  Te tjera shpenzime </t>
  </si>
  <si>
    <t xml:space="preserve">         -  Tatim taksa</t>
  </si>
  <si>
    <t xml:space="preserve">    * Te pagueshme ndaj punonjesve  </t>
  </si>
  <si>
    <t xml:space="preserve">Per kapitalin aksionar </t>
  </si>
  <si>
    <t>Për   Aktivet biologjike afatgjata (nuk kemi )</t>
  </si>
  <si>
    <t xml:space="preserve"> Për aktivet afatgjata  jo materiale  (nuk kemi )</t>
  </si>
  <si>
    <t>Për kapitalin aksionar  te papaguar (nuk kemi )</t>
  </si>
  <si>
    <t xml:space="preserve">Për  aktive te tjera  afatgjata </t>
  </si>
  <si>
    <t xml:space="preserve">Për  Aktive afatgjata  materiale </t>
  </si>
  <si>
    <t>Për parapagime dhe shpenzime te shtyra (nuk kemi )</t>
  </si>
  <si>
    <t>Për Aktive afatshkurtra per  rishitje (Nuk Kemi )</t>
  </si>
  <si>
    <t>Për Aktivet Biologjike afatshkurtra  (Nuk kemi )</t>
  </si>
  <si>
    <t xml:space="preserve"> Për Inventarin </t>
  </si>
  <si>
    <t xml:space="preserve">Për Aktive  te tjera finaciare Afatshkurtra </t>
  </si>
  <si>
    <t xml:space="preserve">Për  Aktivet Monetare </t>
  </si>
  <si>
    <t xml:space="preserve">*Per shpenzime te tjera nga vep e shfrytezimit </t>
  </si>
  <si>
    <t xml:space="preserve">*Tatim taksa </t>
  </si>
  <si>
    <t xml:space="preserve">1-Kosto e mallit te shitur </t>
  </si>
  <si>
    <t>2-Transporte per blerjet</t>
  </si>
  <si>
    <t xml:space="preserve">1-Shpenzimet per pagat </t>
  </si>
  <si>
    <t>2-Shpenzimet per sigurimet shoq.e shend.</t>
  </si>
  <si>
    <t xml:space="preserve"> Për te ardhurat dhe shpenzimet financiare nga njesite e kontrolluara </t>
  </si>
  <si>
    <t xml:space="preserve"> Për te ardhurat dhe shpenzimet financiare nga  pjesmarrjet  </t>
  </si>
  <si>
    <t xml:space="preserve"> Për te ardhurat dhe shpenzimet financiare  </t>
  </si>
  <si>
    <t xml:space="preserve"> Për te ardhurat dhe shpenzimet   nga interesat </t>
  </si>
  <si>
    <t xml:space="preserve">Përshkrimi I llogarise </t>
  </si>
  <si>
    <t>Për  ndryshime  ne inventarin e produkteve te gatshme e te prodhimit ne proces( nuk kemi )</t>
  </si>
  <si>
    <t xml:space="preserve">Për   Shitjet neto </t>
  </si>
  <si>
    <t xml:space="preserve">Për   te  ardhura te tjera  nga veprimtarirte  e shfrytëzimit </t>
  </si>
  <si>
    <t xml:space="preserve">Aksione te thesarit te riblera </t>
  </si>
  <si>
    <t>*Shpenzime te pazbriteshme</t>
  </si>
  <si>
    <t xml:space="preserve">Zbresim  tatimin mbi fitimin </t>
  </si>
  <si>
    <t xml:space="preserve"> Nuk kemi Derivate dhe aktive te mbajtura per  tregtim </t>
  </si>
  <si>
    <t xml:space="preserve">Mallrat lendet e para dhe sherbimet </t>
  </si>
  <si>
    <t xml:space="preserve">Shpenzime te  personelit </t>
  </si>
  <si>
    <t xml:space="preserve">Shpenzime te tjera nga veprimtarite e shfrytezimit </t>
  </si>
  <si>
    <t xml:space="preserve">Puna e kryer nga njesia ekonomike per qellimet e veta dhe e kapitalizuar </t>
  </si>
  <si>
    <t>13.1 Te ardhurat e shpenzimet financiare nga investimet,te tjera financiare afatgjata</t>
  </si>
  <si>
    <r>
      <t>13.2</t>
    </r>
    <r>
      <rPr>
        <sz val="12"/>
        <rFont val="Arial"/>
        <family val="2"/>
      </rPr>
      <t>. Te ardhurat dhe shpenzimet nga interesat</t>
    </r>
  </si>
  <si>
    <r>
      <t>13.4</t>
    </r>
    <r>
      <rPr>
        <sz val="12"/>
        <rFont val="Arial"/>
        <family val="2"/>
      </rPr>
      <t>. Te ardhura dhe shpenzime te tjera financiare</t>
    </r>
  </si>
  <si>
    <r>
      <t>13.3.</t>
    </r>
    <r>
      <rPr>
        <sz val="12"/>
        <rFont val="Arial"/>
        <family val="2"/>
      </rPr>
      <t xml:space="preserve"> Fitimet(Humbjet) nga kursi i kembimit</t>
    </r>
  </si>
  <si>
    <t>04-PASH</t>
  </si>
  <si>
    <t>Shenim 4</t>
  </si>
  <si>
    <t xml:space="preserve">Për punen  e kryer nga njesia ekonomike raportuese per qellimet e veta  dhe e kapitalizuar( ska ) </t>
  </si>
  <si>
    <t xml:space="preserve">Për  Mallrat ,lendet e para ,dhe  sherbimet . </t>
  </si>
  <si>
    <t xml:space="preserve">Për  shpenzime  te tjera  nga veprimtarite   e shfytëzimit </t>
  </si>
  <si>
    <t xml:space="preserve">08-  PASh </t>
  </si>
  <si>
    <t>15-PASH</t>
  </si>
  <si>
    <t>fq 1-4</t>
  </si>
  <si>
    <t>fq 1-3</t>
  </si>
  <si>
    <t>fq 1-2</t>
  </si>
  <si>
    <t xml:space="preserve">   "                   " Shenime shpjeguese  Pasqyra  e Flukseve  Monetare 2007</t>
  </si>
  <si>
    <t>Viti  2007</t>
  </si>
  <si>
    <t>vIti 2006</t>
  </si>
  <si>
    <t>Diferenca 07-06</t>
  </si>
  <si>
    <t>viti 2006</t>
  </si>
  <si>
    <t xml:space="preserve"> Totali </t>
  </si>
  <si>
    <t xml:space="preserve">Amortizim per AAGJM </t>
  </si>
  <si>
    <t>(ndiq shenimin nr 9 te AAGJM)</t>
  </si>
  <si>
    <t xml:space="preserve">duhet </t>
  </si>
  <si>
    <t>dif</t>
  </si>
  <si>
    <t>" IDRO ENERGIA PULITA  "</t>
  </si>
  <si>
    <t>L01305510P</t>
  </si>
  <si>
    <t>05.01.2010</t>
  </si>
  <si>
    <t xml:space="preserve">L nr 3 Rr."Migjeni "pra. ambulances </t>
  </si>
  <si>
    <t xml:space="preserve">Fianancimi ,projektimi,ndertimi dhe venia </t>
  </si>
  <si>
    <t>ne pune ,administrimi dhe mirembajtja e Hec</t>
  </si>
  <si>
    <t xml:space="preserve">Gaztivisht,Langarica 3,Ura e dashir si dhe </t>
  </si>
  <si>
    <t xml:space="preserve">prodhimi,transmetimi,shitja,dhe tregtimi I </t>
  </si>
  <si>
    <t>I energjise elektrike te prodhuar .</t>
  </si>
  <si>
    <t xml:space="preserve">Per  Drejtimin  e shoqerise </t>
  </si>
  <si>
    <t xml:space="preserve">Idro energia Pulita </t>
  </si>
  <si>
    <t xml:space="preserve">2- Intesa  bank euro </t>
  </si>
  <si>
    <t xml:space="preserve">1-  Intesa ne lek </t>
  </si>
  <si>
    <t>Gjendja 31.12.10</t>
  </si>
  <si>
    <t>Totali  Banka  2010</t>
  </si>
  <si>
    <t>Totali   arka 2010</t>
  </si>
  <si>
    <t>Shenimet shpjeguese         Shoqeruese te Pasqyrave  Financiare  2010</t>
  </si>
  <si>
    <t>Gjendje 01.01.2009</t>
  </si>
  <si>
    <t>Amortizimi  2009</t>
  </si>
  <si>
    <t>Vlera kontabel neto 31.12.2009</t>
  </si>
  <si>
    <t>Amortizimi  2010</t>
  </si>
  <si>
    <t>Vlera kontabel neto 31.12.2010</t>
  </si>
  <si>
    <t>Shenimet shpjeguese" Idro energia pulita "Shoqeruese te Pasqyrave  Financiare  2010</t>
  </si>
  <si>
    <t xml:space="preserve">Police sigurimi garanci </t>
  </si>
  <si>
    <t xml:space="preserve">2-Detyrim per tatim mi te ardhura </t>
  </si>
  <si>
    <t xml:space="preserve">Kapitali aksionar </t>
  </si>
  <si>
    <t>Raportuese/10</t>
  </si>
  <si>
    <t>Paraardhese/09</t>
  </si>
  <si>
    <t>Shënime shpjeguese per   Pasqyren e te  Ardhurave e Shpenzimeve  2010</t>
  </si>
  <si>
    <t xml:space="preserve">IDRO ENERGIA PULITA </t>
  </si>
  <si>
    <t xml:space="preserve">*Komisione banke </t>
  </si>
  <si>
    <t xml:space="preserve">*Tarifa e taksa vendore </t>
  </si>
  <si>
    <t>Per 2010</t>
  </si>
  <si>
    <t>Viti  2010</t>
  </si>
  <si>
    <t>vIti 2009</t>
  </si>
  <si>
    <t>Diferenca 10-09</t>
  </si>
  <si>
    <t>"IDRO ENERGIA PULITA "</t>
  </si>
  <si>
    <t xml:space="preserve">Skender Milaqi </t>
  </si>
  <si>
    <t>" Idro energia Pulita " Shenime shpjeguese  Pasqyra  e Flukseve  Monetare 2010</t>
  </si>
  <si>
    <t>01,01,2011</t>
  </si>
  <si>
    <t>31,12,2011</t>
  </si>
  <si>
    <t>13.03.2012</t>
  </si>
  <si>
    <t>Paraardhese/10</t>
  </si>
  <si>
    <r>
      <t xml:space="preserve">        "IDRO ENERGIA PULITA "  Pasqyrat   financiare   te   vitit     </t>
    </r>
    <r>
      <rPr>
        <b/>
        <i/>
        <sz val="18"/>
        <rFont val="Monotype Corsiva"/>
        <family val="4"/>
      </rPr>
      <t>2011</t>
    </r>
  </si>
  <si>
    <t>Raportuese/11</t>
  </si>
  <si>
    <r>
      <t xml:space="preserve">    "IDRO ENERGIA PULITA "Pasqyra  e te</t>
    </r>
    <r>
      <rPr>
        <b/>
        <i/>
        <sz val="14"/>
        <rFont val="Monotype Corsiva"/>
        <family val="4"/>
      </rPr>
      <t xml:space="preserve"> Ardhurave</t>
    </r>
    <r>
      <rPr>
        <i/>
        <sz val="14"/>
        <rFont val="Monotype Corsiva"/>
        <family val="4"/>
      </rPr>
      <t xml:space="preserve"> dhe </t>
    </r>
    <r>
      <rPr>
        <b/>
        <i/>
        <sz val="14"/>
        <rFont val="Monotype Corsiva"/>
        <family val="4"/>
      </rPr>
      <t>Shpenzimeve</t>
    </r>
    <r>
      <rPr>
        <i/>
        <sz val="14"/>
        <rFont val="Monotype Corsiva"/>
        <family val="4"/>
      </rPr>
      <t xml:space="preserve">   te   vitit     </t>
    </r>
    <r>
      <rPr>
        <b/>
        <i/>
        <sz val="14"/>
        <rFont val="Monotype Corsiva"/>
        <family val="4"/>
      </rPr>
      <t>2011</t>
    </r>
  </si>
  <si>
    <r>
      <t xml:space="preserve">             ( Bazuar ne klasifikimin e shpenzimeve sipas </t>
    </r>
    <r>
      <rPr>
        <b/>
        <sz val="16"/>
        <rFont val="Arial"/>
        <family val="2"/>
      </rPr>
      <t>Natyres</t>
    </r>
    <r>
      <rPr>
        <sz val="16"/>
        <rFont val="Arial"/>
        <family val="0"/>
      </rPr>
      <t>)</t>
    </r>
  </si>
  <si>
    <r>
      <t xml:space="preserve">          " Idro energia  Pulita "  Pasqyra  e flukseve monetare   te   vitit     </t>
    </r>
    <r>
      <rPr>
        <b/>
        <i/>
        <sz val="18"/>
        <rFont val="Monotype Corsiva"/>
        <family val="4"/>
      </rPr>
      <t>2011</t>
    </r>
  </si>
  <si>
    <t>Pasqyra e ndryshimeve  Kapitalit  - Periudha  1 Janar  -31 Dhjetor  2011                    (Pasqyre Individuale)</t>
  </si>
  <si>
    <t>Pozicioni  me 01/01/2010</t>
  </si>
  <si>
    <t>Pozicioni me  31.12.2010</t>
  </si>
  <si>
    <t>Fitimi neto I periudhes kontabel/2010</t>
  </si>
  <si>
    <t>Fitimi neto I periudhes kontabel/2011</t>
  </si>
  <si>
    <t>Pozicioni me 31.12.2011</t>
  </si>
  <si>
    <t xml:space="preserve">Fitimi neto I periudhes kontabel </t>
  </si>
  <si>
    <t>Shenimet shpjeguese         Shoqeruese te Pasqyrave  Financiare  2011</t>
  </si>
  <si>
    <t>Gjendja 31.12.11</t>
  </si>
  <si>
    <t>Totali  Banka  2011</t>
  </si>
  <si>
    <t>Totali   arka 2011</t>
  </si>
  <si>
    <t>Shenimet shpjeguese" Idro energia pulita "Shoqeruese te Pasqyrave  Financiare  2011</t>
  </si>
  <si>
    <t>Gjendje 01.01.2010</t>
  </si>
  <si>
    <t>Vlera kontabel neto 31.12.2011</t>
  </si>
  <si>
    <t>Shënime shpjeguese per   Pasqyren e te  Ardhurave e Shpenzimeve  2011</t>
  </si>
  <si>
    <t>" Idro energia Pulita " Shenime shpjeguese  Pasqyra  e Flukseve  Monetare 2011</t>
  </si>
  <si>
    <t>Viti  2011</t>
  </si>
  <si>
    <t>vIti 2010</t>
  </si>
  <si>
    <t>Diferenca 11-10</t>
  </si>
  <si>
    <t xml:space="preserve">1-Te pagueshme ndaj furnitoreve </t>
  </si>
  <si>
    <t>2-Te pagueshme  ndaj punonjesve</t>
  </si>
  <si>
    <t xml:space="preserve">3-Detyrimet   tatimore  </t>
  </si>
  <si>
    <t xml:space="preserve">4- Parapagimet e arketuara </t>
  </si>
  <si>
    <t xml:space="preserve">    * Tatim fitimi </t>
  </si>
  <si>
    <t xml:space="preserve">     * Furnitore debitore </t>
  </si>
  <si>
    <r>
      <t xml:space="preserve">         "IDRO ENERGIA PULITA"   Pasqyrat   financiare   te   vitit     </t>
    </r>
    <r>
      <rPr>
        <b/>
        <i/>
        <sz val="18"/>
        <rFont val="Monotype Corsiva"/>
        <family val="4"/>
      </rPr>
      <t>2011</t>
    </r>
  </si>
  <si>
    <t xml:space="preserve">*Sherbim kontabel </t>
  </si>
  <si>
    <t xml:space="preserve">2-Pagat Cash </t>
  </si>
  <si>
    <t>Humbje</t>
  </si>
  <si>
    <t xml:space="preserve">*Gjoba </t>
  </si>
  <si>
    <t xml:space="preserve">5-OVD per tu paguar </t>
  </si>
  <si>
    <t xml:space="preserve">Transferime    te tjera </t>
  </si>
  <si>
    <t xml:space="preserve">shpenzime per tu shperdare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</si>
</sst>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* #,##0.0_-;\-* #,##0.0_-;_-* &quot;-&quot;??_-;_-@_-"/>
    <numFmt numFmtId="174" formatCode="_(* #,##0_);_(* \(#,##0\);_(* &quot;-&quot;??_);_(@_)"/>
    <numFmt numFmtId="175" formatCode="0.0"/>
  </numFmts>
  <fonts count="66">
    <font>
      <sz val="10"/>
      <name val="Arial"/>
      <family val="0"/>
    </font>
    <font>
      <sz val="12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18"/>
      <name val="Monotype Corsiva"/>
      <family val="4"/>
    </font>
    <font>
      <b/>
      <i/>
      <sz val="18"/>
      <name val="Monotype Corsiva"/>
      <family val="4"/>
    </font>
    <font>
      <u val="single"/>
      <sz val="12"/>
      <name val="Arial"/>
      <family val="0"/>
    </font>
    <font>
      <u val="single"/>
      <sz val="10"/>
      <name val="Arial"/>
      <family val="0"/>
    </font>
    <font>
      <b/>
      <i/>
      <u val="double"/>
      <sz val="24"/>
      <name val="Monotype Corsiva"/>
      <family val="4"/>
    </font>
    <font>
      <sz val="22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10"/>
      <name val="Franklin Gothic Medium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11"/>
      <name val="Arial Narrow"/>
      <family val="2"/>
    </font>
    <font>
      <i/>
      <sz val="14"/>
      <name val="Monotype Corsiva"/>
      <family val="4"/>
    </font>
    <font>
      <b/>
      <i/>
      <sz val="14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hair"/>
      <bottom style="mediumDashed"/>
    </border>
    <border>
      <left style="double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ashDot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tted"/>
      <bottom style="dotted"/>
    </border>
    <border>
      <left style="double"/>
      <right style="dashDot"/>
      <top style="hair"/>
      <bottom style="hair"/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double"/>
      <right style="dotted"/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ashDotDot"/>
      <top>
        <color indexed="63"/>
      </top>
      <bottom>
        <color indexed="63"/>
      </bottom>
    </border>
    <border>
      <left style="double"/>
      <right style="dashDotDot"/>
      <top style="double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 style="dashDotDot"/>
      <top>
        <color indexed="63"/>
      </top>
      <bottom style="double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double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hair"/>
      <bottom style="mediumDashed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mediumDashed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medium"/>
      <bottom style="hair"/>
    </border>
    <border>
      <left style="thin"/>
      <right style="double"/>
      <top style="hair"/>
      <bottom style="double"/>
    </border>
    <border>
      <left style="double"/>
      <right style="dashed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Dashed"/>
    </border>
    <border>
      <left>
        <color indexed="63"/>
      </left>
      <right style="thin"/>
      <top style="hair"/>
      <bottom style="mediumDashed"/>
    </border>
    <border>
      <left>
        <color indexed="63"/>
      </left>
      <right>
        <color indexed="63"/>
      </right>
      <top style="hair"/>
      <bottom style="mediumDashed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ashDot"/>
      <right style="thin"/>
      <top style="thin"/>
      <bottom style="thin"/>
    </border>
    <border>
      <left style="dashDot"/>
      <right>
        <color indexed="63"/>
      </right>
      <top style="hair"/>
      <bottom style="hair"/>
    </border>
    <border>
      <left style="dashDot"/>
      <right style="hair"/>
      <top style="hair"/>
      <bottom style="thin"/>
    </border>
    <border>
      <left style="dashDot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double"/>
    </border>
    <border>
      <left style="dashDot"/>
      <right>
        <color indexed="63"/>
      </right>
      <top style="thin"/>
      <bottom style="thin"/>
    </border>
    <border>
      <left style="dashDot"/>
      <right style="thin"/>
      <top style="hair"/>
      <bottom style="hair"/>
    </border>
    <border>
      <left style="dashDot"/>
      <right style="thin"/>
      <top style="thin"/>
      <bottom>
        <color indexed="63"/>
      </bottom>
    </border>
    <border>
      <left style="dashDot"/>
      <right style="thin"/>
      <top>
        <color indexed="63"/>
      </top>
      <bottom style="thin"/>
    </border>
    <border>
      <left style="dashDot"/>
      <right style="thin"/>
      <top style="thin"/>
      <bottom style="hair"/>
    </border>
    <border>
      <left style="dashDot"/>
      <right style="thin"/>
      <top style="hair"/>
      <bottom style="thin"/>
    </border>
    <border>
      <left style="dashDot"/>
      <right>
        <color indexed="63"/>
      </right>
      <top style="thin"/>
      <bottom style="hair"/>
    </border>
    <border>
      <left style="dashDot"/>
      <right style="hair"/>
      <top style="hair"/>
      <bottom style="hair"/>
    </border>
    <border>
      <left style="hair"/>
      <right style="double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5" fillId="32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20" fillId="33" borderId="37" xfId="0" applyFont="1" applyFill="1" applyBorder="1" applyAlignment="1">
      <alignment/>
    </xf>
    <xf numFmtId="0" fontId="20" fillId="33" borderId="38" xfId="0" applyFont="1" applyFill="1" applyBorder="1" applyAlignment="1">
      <alignment/>
    </xf>
    <xf numFmtId="0" fontId="20" fillId="33" borderId="39" xfId="0" applyFont="1" applyFill="1" applyBorder="1" applyAlignment="1">
      <alignment/>
    </xf>
    <xf numFmtId="0" fontId="5" fillId="0" borderId="26" xfId="0" applyFont="1" applyBorder="1" applyAlignment="1">
      <alignment/>
    </xf>
    <xf numFmtId="0" fontId="0" fillId="0" borderId="0" xfId="0" applyAlignment="1">
      <alignment horizontal="center"/>
    </xf>
    <xf numFmtId="0" fontId="0" fillId="0" borderId="40" xfId="0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172" fontId="1" fillId="0" borderId="48" xfId="0" applyNumberFormat="1" applyFont="1" applyBorder="1" applyAlignment="1">
      <alignment/>
    </xf>
    <xf numFmtId="172" fontId="1" fillId="0" borderId="49" xfId="42" applyNumberFormat="1" applyFont="1" applyBorder="1" applyAlignment="1">
      <alignment/>
    </xf>
    <xf numFmtId="172" fontId="1" fillId="0" borderId="50" xfId="42" applyNumberFormat="1" applyFont="1" applyBorder="1" applyAlignment="1">
      <alignment/>
    </xf>
    <xf numFmtId="172" fontId="15" fillId="0" borderId="50" xfId="42" applyNumberFormat="1" applyFont="1" applyBorder="1" applyAlignment="1">
      <alignment/>
    </xf>
    <xf numFmtId="172" fontId="15" fillId="0" borderId="49" xfId="42" applyNumberFormat="1" applyFont="1" applyBorder="1" applyAlignment="1">
      <alignment/>
    </xf>
    <xf numFmtId="171" fontId="1" fillId="0" borderId="49" xfId="42" applyFont="1" applyBorder="1" applyAlignment="1">
      <alignment horizontal="center"/>
    </xf>
    <xf numFmtId="172" fontId="0" fillId="0" borderId="49" xfId="42" applyNumberFormat="1" applyFont="1" applyBorder="1" applyAlignment="1">
      <alignment/>
    </xf>
    <xf numFmtId="172" fontId="0" fillId="0" borderId="50" xfId="42" applyNumberFormat="1" applyFont="1" applyBorder="1" applyAlignment="1">
      <alignment/>
    </xf>
    <xf numFmtId="172" fontId="17" fillId="0" borderId="34" xfId="42" applyNumberFormat="1" applyFont="1" applyBorder="1" applyAlignment="1">
      <alignment/>
    </xf>
    <xf numFmtId="172" fontId="17" fillId="0" borderId="49" xfId="42" applyNumberFormat="1" applyFont="1" applyBorder="1" applyAlignment="1">
      <alignment/>
    </xf>
    <xf numFmtId="3" fontId="1" fillId="0" borderId="31" xfId="0" applyNumberFormat="1" applyFont="1" applyBorder="1" applyAlignment="1">
      <alignment horizontal="center"/>
    </xf>
    <xf numFmtId="3" fontId="6" fillId="4" borderId="51" xfId="0" applyNumberFormat="1" applyFont="1" applyFill="1" applyBorder="1" applyAlignment="1">
      <alignment horizontal="center"/>
    </xf>
    <xf numFmtId="3" fontId="6" fillId="4" borderId="5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2" fontId="1" fillId="0" borderId="53" xfId="42" applyNumberFormat="1" applyFont="1" applyBorder="1" applyAlignment="1">
      <alignment/>
    </xf>
    <xf numFmtId="172" fontId="1" fillId="0" borderId="22" xfId="42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17" fillId="34" borderId="54" xfId="0" applyFont="1" applyFill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7" fillId="0" borderId="0" xfId="0" applyFont="1" applyBorder="1" applyAlignment="1">
      <alignment/>
    </xf>
    <xf numFmtId="0" fontId="0" fillId="0" borderId="60" xfId="0" applyBorder="1" applyAlignment="1">
      <alignment/>
    </xf>
    <xf numFmtId="0" fontId="17" fillId="0" borderId="61" xfId="0" applyFont="1" applyBorder="1" applyAlignment="1">
      <alignment/>
    </xf>
    <xf numFmtId="0" fontId="17" fillId="0" borderId="62" xfId="0" applyFont="1" applyBorder="1" applyAlignment="1">
      <alignment/>
    </xf>
    <xf numFmtId="0" fontId="0" fillId="0" borderId="59" xfId="0" applyBorder="1" applyAlignment="1">
      <alignment horizontal="right"/>
    </xf>
    <xf numFmtId="0" fontId="5" fillId="0" borderId="0" xfId="0" applyFont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7" fillId="0" borderId="64" xfId="0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172" fontId="13" fillId="0" borderId="49" xfId="42" applyNumberFormat="1" applyFont="1" applyBorder="1" applyAlignment="1">
      <alignment/>
    </xf>
    <xf numFmtId="172" fontId="5" fillId="0" borderId="49" xfId="42" applyNumberFormat="1" applyFont="1" applyBorder="1" applyAlignment="1">
      <alignment/>
    </xf>
    <xf numFmtId="172" fontId="0" fillId="0" borderId="70" xfId="42" applyNumberFormat="1" applyFont="1" applyBorder="1" applyAlignment="1">
      <alignment/>
    </xf>
    <xf numFmtId="0" fontId="0" fillId="0" borderId="57" xfId="0" applyBorder="1" applyAlignment="1">
      <alignment horizontal="center"/>
    </xf>
    <xf numFmtId="0" fontId="14" fillId="0" borderId="45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4" fillId="0" borderId="0" xfId="0" applyFont="1" applyBorder="1" applyAlignment="1">
      <alignment/>
    </xf>
    <xf numFmtId="0" fontId="5" fillId="34" borderId="60" xfId="0" applyFont="1" applyFill="1" applyBorder="1" applyAlignment="1">
      <alignment/>
    </xf>
    <xf numFmtId="171" fontId="0" fillId="0" borderId="73" xfId="42" applyFont="1" applyBorder="1" applyAlignment="1">
      <alignment/>
    </xf>
    <xf numFmtId="0" fontId="0" fillId="0" borderId="74" xfId="0" applyBorder="1" applyAlignment="1">
      <alignment/>
    </xf>
    <xf numFmtId="43" fontId="0" fillId="0" borderId="74" xfId="0" applyNumberFormat="1" applyBorder="1" applyAlignment="1">
      <alignment/>
    </xf>
    <xf numFmtId="0" fontId="0" fillId="0" borderId="75" xfId="0" applyBorder="1" applyAlignment="1">
      <alignment/>
    </xf>
    <xf numFmtId="0" fontId="0" fillId="35" borderId="60" xfId="0" applyFill="1" applyBorder="1" applyAlignment="1">
      <alignment/>
    </xf>
    <xf numFmtId="171" fontId="17" fillId="35" borderId="60" xfId="0" applyNumberFormat="1" applyFont="1" applyFill="1" applyBorder="1" applyAlignment="1">
      <alignment/>
    </xf>
    <xf numFmtId="0" fontId="0" fillId="0" borderId="55" xfId="0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5" fillId="0" borderId="46" xfId="0" applyFont="1" applyBorder="1" applyAlignment="1">
      <alignment/>
    </xf>
    <xf numFmtId="0" fontId="15" fillId="0" borderId="55" xfId="0" applyFont="1" applyBorder="1" applyAlignment="1">
      <alignment/>
    </xf>
    <xf numFmtId="0" fontId="5" fillId="0" borderId="55" xfId="0" applyFont="1" applyBorder="1" applyAlignment="1">
      <alignment/>
    </xf>
    <xf numFmtId="0" fontId="17" fillId="0" borderId="55" xfId="0" applyFont="1" applyBorder="1" applyAlignment="1">
      <alignment/>
    </xf>
    <xf numFmtId="0" fontId="5" fillId="0" borderId="0" xfId="0" applyFont="1" applyBorder="1" applyAlignment="1">
      <alignment/>
    </xf>
    <xf numFmtId="3" fontId="1" fillId="0" borderId="76" xfId="0" applyNumberFormat="1" applyFon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77" xfId="0" applyFont="1" applyFill="1" applyBorder="1" applyAlignment="1">
      <alignment/>
    </xf>
    <xf numFmtId="0" fontId="1" fillId="33" borderId="78" xfId="0" applyFont="1" applyFill="1" applyBorder="1" applyAlignment="1">
      <alignment/>
    </xf>
    <xf numFmtId="0" fontId="1" fillId="33" borderId="79" xfId="0" applyFont="1" applyFill="1" applyBorder="1" applyAlignment="1">
      <alignment/>
    </xf>
    <xf numFmtId="3" fontId="1" fillId="0" borderId="8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56" xfId="0" applyFont="1" applyBorder="1" applyAlignment="1">
      <alignment horizontal="center"/>
    </xf>
    <xf numFmtId="0" fontId="28" fillId="0" borderId="38" xfId="0" applyFont="1" applyBorder="1" applyAlignment="1">
      <alignment horizontal="left"/>
    </xf>
    <xf numFmtId="0" fontId="28" fillId="0" borderId="39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0" borderId="37" xfId="0" applyFont="1" applyBorder="1" applyAlignment="1">
      <alignment/>
    </xf>
    <xf numFmtId="0" fontId="17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33" borderId="0" xfId="0" applyFont="1" applyFill="1" applyBorder="1" applyAlignment="1">
      <alignment horizontal="center"/>
    </xf>
    <xf numFmtId="172" fontId="17" fillId="33" borderId="0" xfId="42" applyNumberFormat="1" applyFont="1" applyFill="1" applyBorder="1" applyAlignment="1">
      <alignment horizontal="center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172" fontId="4" fillId="0" borderId="65" xfId="42" applyNumberFormat="1" applyFont="1" applyBorder="1" applyAlignment="1">
      <alignment/>
    </xf>
    <xf numFmtId="172" fontId="4" fillId="0" borderId="22" xfId="0" applyNumberFormat="1" applyFont="1" applyBorder="1" applyAlignment="1">
      <alignment/>
    </xf>
    <xf numFmtId="172" fontId="4" fillId="0" borderId="22" xfId="42" applyNumberFormat="1" applyFont="1" applyBorder="1" applyAlignment="1">
      <alignment/>
    </xf>
    <xf numFmtId="172" fontId="4" fillId="0" borderId="86" xfId="0" applyNumberFormat="1" applyFont="1" applyBorder="1" applyAlignment="1">
      <alignment/>
    </xf>
    <xf numFmtId="172" fontId="26" fillId="35" borderId="53" xfId="42" applyNumberFormat="1" applyFont="1" applyFill="1" applyBorder="1" applyAlignment="1">
      <alignment/>
    </xf>
    <xf numFmtId="172" fontId="26" fillId="35" borderId="22" xfId="42" applyNumberFormat="1" applyFont="1" applyFill="1" applyBorder="1" applyAlignment="1">
      <alignment/>
    </xf>
    <xf numFmtId="172" fontId="26" fillId="35" borderId="22" xfId="0" applyNumberFormat="1" applyFont="1" applyFill="1" applyBorder="1" applyAlignment="1">
      <alignment/>
    </xf>
    <xf numFmtId="172" fontId="4" fillId="0" borderId="53" xfId="0" applyNumberFormat="1" applyFont="1" applyBorder="1" applyAlignment="1">
      <alignment/>
    </xf>
    <xf numFmtId="172" fontId="4" fillId="0" borderId="87" xfId="0" applyNumberFormat="1" applyFont="1" applyBorder="1" applyAlignment="1">
      <alignment/>
    </xf>
    <xf numFmtId="172" fontId="4" fillId="0" borderId="66" xfId="0" applyNumberFormat="1" applyFont="1" applyBorder="1" applyAlignment="1">
      <alignment/>
    </xf>
    <xf numFmtId="172" fontId="26" fillId="34" borderId="60" xfId="42" applyNumberFormat="1" applyFont="1" applyFill="1" applyBorder="1" applyAlignment="1">
      <alignment/>
    </xf>
    <xf numFmtId="171" fontId="1" fillId="0" borderId="88" xfId="42" applyFont="1" applyBorder="1" applyAlignment="1">
      <alignment/>
    </xf>
    <xf numFmtId="3" fontId="1" fillId="0" borderId="89" xfId="0" applyNumberFormat="1" applyFont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33" borderId="71" xfId="0" applyFill="1" applyBorder="1" applyAlignment="1">
      <alignment/>
    </xf>
    <xf numFmtId="0" fontId="1" fillId="33" borderId="13" xfId="0" applyFont="1" applyFill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171" fontId="3" fillId="0" borderId="60" xfId="42" applyFont="1" applyBorder="1" applyAlignment="1">
      <alignment horizontal="center"/>
    </xf>
    <xf numFmtId="171" fontId="3" fillId="0" borderId="91" xfId="42" applyFont="1" applyBorder="1" applyAlignment="1">
      <alignment horizontal="center"/>
    </xf>
    <xf numFmtId="0" fontId="1" fillId="33" borderId="92" xfId="0" applyFont="1" applyFill="1" applyBorder="1" applyAlignment="1">
      <alignment/>
    </xf>
    <xf numFmtId="171" fontId="1" fillId="0" borderId="93" xfId="42" applyFont="1" applyBorder="1" applyAlignment="1">
      <alignment/>
    </xf>
    <xf numFmtId="0" fontId="27" fillId="0" borderId="0" xfId="0" applyFont="1" applyBorder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5" fillId="0" borderId="34" xfId="42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7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7" fillId="0" borderId="22" xfId="0" applyFont="1" applyBorder="1" applyAlignment="1">
      <alignment/>
    </xf>
    <xf numFmtId="0" fontId="5" fillId="0" borderId="22" xfId="0" applyFont="1" applyBorder="1" applyAlignment="1">
      <alignment/>
    </xf>
    <xf numFmtId="3" fontId="1" fillId="0" borderId="80" xfId="0" applyNumberFormat="1" applyFont="1" applyBorder="1" applyAlignment="1">
      <alignment horizontal="right"/>
    </xf>
    <xf numFmtId="3" fontId="1" fillId="0" borderId="76" xfId="0" applyNumberFormat="1" applyFont="1" applyBorder="1" applyAlignment="1">
      <alignment horizontal="right"/>
    </xf>
    <xf numFmtId="3" fontId="1" fillId="0" borderId="60" xfId="0" applyNumberFormat="1" applyFont="1" applyBorder="1" applyAlignment="1">
      <alignment horizontal="right"/>
    </xf>
    <xf numFmtId="3" fontId="1" fillId="0" borderId="94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95" xfId="0" applyNumberFormat="1" applyFont="1" applyBorder="1" applyAlignment="1">
      <alignment horizontal="right"/>
    </xf>
    <xf numFmtId="3" fontId="1" fillId="0" borderId="96" xfId="0" applyNumberFormat="1" applyFont="1" applyBorder="1" applyAlignment="1">
      <alignment horizontal="right"/>
    </xf>
    <xf numFmtId="3" fontId="5" fillId="0" borderId="60" xfId="0" applyNumberFormat="1" applyFont="1" applyBorder="1" applyAlignment="1">
      <alignment horizontal="right"/>
    </xf>
    <xf numFmtId="3" fontId="5" fillId="0" borderId="97" xfId="0" applyNumberFormat="1" applyFont="1" applyBorder="1" applyAlignment="1">
      <alignment horizontal="right"/>
    </xf>
    <xf numFmtId="171" fontId="1" fillId="0" borderId="98" xfId="42" applyFont="1" applyBorder="1" applyAlignment="1">
      <alignment/>
    </xf>
    <xf numFmtId="171" fontId="1" fillId="0" borderId="91" xfId="42" applyFont="1" applyBorder="1" applyAlignment="1">
      <alignment/>
    </xf>
    <xf numFmtId="171" fontId="1" fillId="0" borderId="90" xfId="42" applyFont="1" applyBorder="1" applyAlignment="1">
      <alignment/>
    </xf>
    <xf numFmtId="171" fontId="1" fillId="0" borderId="99" xfId="42" applyFont="1" applyBorder="1" applyAlignment="1">
      <alignment/>
    </xf>
    <xf numFmtId="172" fontId="1" fillId="0" borderId="76" xfId="42" applyNumberFormat="1" applyFont="1" applyBorder="1" applyAlignment="1">
      <alignment/>
    </xf>
    <xf numFmtId="172" fontId="21" fillId="0" borderId="31" xfId="42" applyNumberFormat="1" applyFont="1" applyBorder="1" applyAlignment="1">
      <alignment/>
    </xf>
    <xf numFmtId="172" fontId="21" fillId="0" borderId="89" xfId="42" applyNumberFormat="1" applyFont="1" applyBorder="1" applyAlignment="1">
      <alignment/>
    </xf>
    <xf numFmtId="172" fontId="1" fillId="0" borderId="0" xfId="42" applyNumberFormat="1" applyFont="1" applyAlignment="1">
      <alignment/>
    </xf>
    <xf numFmtId="172" fontId="1" fillId="0" borderId="31" xfId="42" applyNumberFormat="1" applyFont="1" applyBorder="1" applyAlignment="1">
      <alignment horizontal="right"/>
    </xf>
    <xf numFmtId="172" fontId="5" fillId="0" borderId="33" xfId="42" applyNumberFormat="1" applyFont="1" applyBorder="1" applyAlignment="1">
      <alignment horizontal="right"/>
    </xf>
    <xf numFmtId="172" fontId="1" fillId="0" borderId="94" xfId="42" applyNumberFormat="1" applyFont="1" applyBorder="1" applyAlignment="1">
      <alignment horizontal="right"/>
    </xf>
    <xf numFmtId="172" fontId="5" fillId="0" borderId="31" xfId="42" applyNumberFormat="1" applyFont="1" applyBorder="1" applyAlignment="1">
      <alignment horizontal="right"/>
    </xf>
    <xf numFmtId="172" fontId="0" fillId="0" borderId="31" xfId="42" applyNumberFormat="1" applyFont="1" applyBorder="1" applyAlignment="1">
      <alignment horizontal="right"/>
    </xf>
    <xf numFmtId="172" fontId="0" fillId="0" borderId="76" xfId="42" applyNumberFormat="1" applyFont="1" applyBorder="1" applyAlignment="1">
      <alignment horizontal="right"/>
    </xf>
    <xf numFmtId="172" fontId="17" fillId="0" borderId="33" xfId="42" applyNumberFormat="1" applyFont="1" applyBorder="1" applyAlignment="1">
      <alignment horizontal="right"/>
    </xf>
    <xf numFmtId="172" fontId="0" fillId="0" borderId="94" xfId="42" applyNumberFormat="1" applyFont="1" applyBorder="1" applyAlignment="1">
      <alignment horizontal="right"/>
    </xf>
    <xf numFmtId="172" fontId="17" fillId="0" borderId="31" xfId="42" applyNumberFormat="1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172" fontId="1" fillId="0" borderId="86" xfId="42" applyNumberFormat="1" applyFont="1" applyBorder="1" applyAlignment="1">
      <alignment/>
    </xf>
    <xf numFmtId="172" fontId="1" fillId="0" borderId="100" xfId="42" applyNumberFormat="1" applyFont="1" applyBorder="1" applyAlignment="1">
      <alignment/>
    </xf>
    <xf numFmtId="172" fontId="1" fillId="0" borderId="101" xfId="42" applyNumberFormat="1" applyFont="1" applyBorder="1" applyAlignment="1">
      <alignment/>
    </xf>
    <xf numFmtId="172" fontId="1" fillId="36" borderId="60" xfId="42" applyNumberFormat="1" applyFont="1" applyFill="1" applyBorder="1" applyAlignment="1">
      <alignment/>
    </xf>
    <xf numFmtId="0" fontId="2" fillId="35" borderId="56" xfId="0" applyFont="1" applyFill="1" applyBorder="1" applyAlignment="1">
      <alignment/>
    </xf>
    <xf numFmtId="0" fontId="1" fillId="35" borderId="102" xfId="0" applyFont="1" applyFill="1" applyBorder="1" applyAlignment="1">
      <alignment horizontal="center"/>
    </xf>
    <xf numFmtId="0" fontId="1" fillId="35" borderId="103" xfId="0" applyFont="1" applyFill="1" applyBorder="1" applyAlignment="1">
      <alignment horizontal="center"/>
    </xf>
    <xf numFmtId="0" fontId="1" fillId="35" borderId="104" xfId="0" applyFont="1" applyFill="1" applyBorder="1" applyAlignment="1">
      <alignment horizontal="center"/>
    </xf>
    <xf numFmtId="171" fontId="1" fillId="0" borderId="105" xfId="42" applyFont="1" applyBorder="1" applyAlignment="1">
      <alignment/>
    </xf>
    <xf numFmtId="171" fontId="1" fillId="0" borderId="106" xfId="42" applyFont="1" applyBorder="1" applyAlignment="1">
      <alignment/>
    </xf>
    <xf numFmtId="171" fontId="1" fillId="0" borderId="70" xfId="42" applyFont="1" applyBorder="1" applyAlignment="1">
      <alignment/>
    </xf>
    <xf numFmtId="171" fontId="1" fillId="0" borderId="107" xfId="42" applyFont="1" applyBorder="1" applyAlignment="1">
      <alignment/>
    </xf>
    <xf numFmtId="171" fontId="1" fillId="0" borderId="50" xfId="42" applyFont="1" applyBorder="1" applyAlignment="1">
      <alignment/>
    </xf>
    <xf numFmtId="171" fontId="1" fillId="0" borderId="49" xfId="42" applyFont="1" applyBorder="1" applyAlignment="1">
      <alignment/>
    </xf>
    <xf numFmtId="171" fontId="1" fillId="0" borderId="108" xfId="42" applyFont="1" applyBorder="1" applyAlignment="1">
      <alignment/>
    </xf>
    <xf numFmtId="171" fontId="1" fillId="0" borderId="109" xfId="42" applyFont="1" applyBorder="1" applyAlignment="1">
      <alignment/>
    </xf>
    <xf numFmtId="171" fontId="5" fillId="0" borderId="107" xfId="42" applyFont="1" applyBorder="1" applyAlignment="1">
      <alignment/>
    </xf>
    <xf numFmtId="3" fontId="5" fillId="0" borderId="98" xfId="0" applyNumberFormat="1" applyFont="1" applyBorder="1" applyAlignment="1">
      <alignment horizontal="right"/>
    </xf>
    <xf numFmtId="3" fontId="1" fillId="0" borderId="110" xfId="0" applyNumberFormat="1" applyFont="1" applyBorder="1" applyAlignment="1">
      <alignment horizontal="right"/>
    </xf>
    <xf numFmtId="3" fontId="1" fillId="0" borderId="111" xfId="0" applyNumberFormat="1" applyFont="1" applyBorder="1" applyAlignment="1">
      <alignment horizontal="right"/>
    </xf>
    <xf numFmtId="3" fontId="1" fillId="0" borderId="91" xfId="0" applyNumberFormat="1" applyFont="1" applyBorder="1" applyAlignment="1">
      <alignment horizontal="right"/>
    </xf>
    <xf numFmtId="3" fontId="5" fillId="0" borderId="91" xfId="0" applyNumberFormat="1" applyFont="1" applyBorder="1" applyAlignment="1">
      <alignment horizontal="right"/>
    </xf>
    <xf numFmtId="3" fontId="1" fillId="0" borderId="99" xfId="0" applyNumberFormat="1" applyFont="1" applyBorder="1" applyAlignment="1">
      <alignment horizontal="right"/>
    </xf>
    <xf numFmtId="3" fontId="1" fillId="0" borderId="88" xfId="0" applyNumberFormat="1" applyFont="1" applyBorder="1" applyAlignment="1">
      <alignment horizontal="right"/>
    </xf>
    <xf numFmtId="3" fontId="1" fillId="0" borderId="112" xfId="0" applyNumberFormat="1" applyFont="1" applyBorder="1" applyAlignment="1">
      <alignment horizontal="right"/>
    </xf>
    <xf numFmtId="3" fontId="1" fillId="0" borderId="113" xfId="0" applyNumberFormat="1" applyFont="1" applyBorder="1" applyAlignment="1">
      <alignment horizontal="right"/>
    </xf>
    <xf numFmtId="0" fontId="2" fillId="37" borderId="56" xfId="0" applyFont="1" applyFill="1" applyBorder="1" applyAlignment="1">
      <alignment/>
    </xf>
    <xf numFmtId="0" fontId="1" fillId="37" borderId="102" xfId="0" applyFont="1" applyFill="1" applyBorder="1" applyAlignment="1">
      <alignment horizontal="center"/>
    </xf>
    <xf numFmtId="0" fontId="1" fillId="37" borderId="103" xfId="0" applyFont="1" applyFill="1" applyBorder="1" applyAlignment="1">
      <alignment horizontal="center"/>
    </xf>
    <xf numFmtId="0" fontId="1" fillId="37" borderId="104" xfId="0" applyFont="1" applyFill="1" applyBorder="1" applyAlignment="1">
      <alignment horizontal="center"/>
    </xf>
    <xf numFmtId="171" fontId="1" fillId="0" borderId="57" xfId="42" applyFont="1" applyBorder="1" applyAlignment="1">
      <alignment/>
    </xf>
    <xf numFmtId="171" fontId="1" fillId="0" borderId="114" xfId="42" applyFont="1" applyBorder="1" applyAlignment="1">
      <alignment/>
    </xf>
    <xf numFmtId="171" fontId="18" fillId="0" borderId="49" xfId="42" applyFont="1" applyBorder="1" applyAlignment="1">
      <alignment/>
    </xf>
    <xf numFmtId="171" fontId="18" fillId="0" borderId="70" xfId="42" applyFont="1" applyBorder="1" applyAlignment="1">
      <alignment/>
    </xf>
    <xf numFmtId="3" fontId="5" fillId="0" borderId="91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" fontId="18" fillId="0" borderId="88" xfId="0" applyNumberFormat="1" applyFont="1" applyBorder="1" applyAlignment="1">
      <alignment/>
    </xf>
    <xf numFmtId="3" fontId="18" fillId="0" borderId="11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91" xfId="0" applyNumberFormat="1" applyFont="1" applyBorder="1" applyAlignment="1">
      <alignment/>
    </xf>
    <xf numFmtId="171" fontId="1" fillId="0" borderId="88" xfId="42" applyFont="1" applyBorder="1" applyAlignment="1">
      <alignment horizontal="right"/>
    </xf>
    <xf numFmtId="171" fontId="1" fillId="0" borderId="111" xfId="42" applyFont="1" applyBorder="1" applyAlignment="1">
      <alignment horizontal="right"/>
    </xf>
    <xf numFmtId="0" fontId="0" fillId="34" borderId="115" xfId="0" applyFill="1" applyBorder="1" applyAlignment="1">
      <alignment/>
    </xf>
    <xf numFmtId="0" fontId="0" fillId="34" borderId="56" xfId="0" applyFill="1" applyBorder="1" applyAlignment="1">
      <alignment/>
    </xf>
    <xf numFmtId="0" fontId="1" fillId="34" borderId="102" xfId="0" applyFont="1" applyFill="1" applyBorder="1" applyAlignment="1">
      <alignment horizontal="center"/>
    </xf>
    <xf numFmtId="0" fontId="1" fillId="34" borderId="103" xfId="0" applyFont="1" applyFill="1" applyBorder="1" applyAlignment="1">
      <alignment horizontal="center"/>
    </xf>
    <xf numFmtId="0" fontId="1" fillId="34" borderId="104" xfId="0" applyFont="1" applyFill="1" applyBorder="1" applyAlignment="1">
      <alignment horizontal="center"/>
    </xf>
    <xf numFmtId="171" fontId="3" fillId="0" borderId="107" xfId="42" applyFont="1" applyBorder="1" applyAlignment="1">
      <alignment horizontal="center"/>
    </xf>
    <xf numFmtId="172" fontId="21" fillId="0" borderId="88" xfId="42" applyNumberFormat="1" applyFont="1" applyBorder="1" applyAlignment="1">
      <alignment/>
    </xf>
    <xf numFmtId="172" fontId="21" fillId="0" borderId="93" xfId="42" applyNumberFormat="1" applyFont="1" applyBorder="1" applyAlignment="1">
      <alignment/>
    </xf>
    <xf numFmtId="172" fontId="1" fillId="0" borderId="111" xfId="42" applyNumberFormat="1" applyFont="1" applyBorder="1" applyAlignment="1">
      <alignment/>
    </xf>
    <xf numFmtId="0" fontId="0" fillId="35" borderId="56" xfId="0" applyFill="1" applyBorder="1" applyAlignment="1">
      <alignment/>
    </xf>
    <xf numFmtId="0" fontId="4" fillId="35" borderId="102" xfId="0" applyFont="1" applyFill="1" applyBorder="1" applyAlignment="1">
      <alignment horizontal="center" textRotation="45"/>
    </xf>
    <xf numFmtId="0" fontId="15" fillId="35" borderId="103" xfId="0" applyFont="1" applyFill="1" applyBorder="1" applyAlignment="1">
      <alignment horizontal="center"/>
    </xf>
    <xf numFmtId="0" fontId="15" fillId="35" borderId="104" xfId="0" applyFont="1" applyFill="1" applyBorder="1" applyAlignment="1">
      <alignment horizontal="center"/>
    </xf>
    <xf numFmtId="0" fontId="0" fillId="0" borderId="116" xfId="0" applyBorder="1" applyAlignment="1">
      <alignment/>
    </xf>
    <xf numFmtId="172" fontId="1" fillId="0" borderId="88" xfId="42" applyNumberFormat="1" applyFont="1" applyBorder="1" applyAlignment="1">
      <alignment horizontal="right"/>
    </xf>
    <xf numFmtId="172" fontId="5" fillId="0" borderId="117" xfId="42" applyNumberFormat="1" applyFont="1" applyBorder="1" applyAlignment="1">
      <alignment horizontal="right"/>
    </xf>
    <xf numFmtId="172" fontId="1" fillId="0" borderId="99" xfId="42" applyNumberFormat="1" applyFont="1" applyBorder="1" applyAlignment="1">
      <alignment horizontal="right"/>
    </xf>
    <xf numFmtId="172" fontId="5" fillId="0" borderId="88" xfId="42" applyNumberFormat="1" applyFont="1" applyBorder="1" applyAlignment="1">
      <alignment horizontal="right"/>
    </xf>
    <xf numFmtId="172" fontId="0" fillId="0" borderId="88" xfId="42" applyNumberFormat="1" applyFont="1" applyBorder="1" applyAlignment="1">
      <alignment horizontal="right"/>
    </xf>
    <xf numFmtId="172" fontId="0" fillId="0" borderId="111" xfId="42" applyNumberFormat="1" applyFont="1" applyBorder="1" applyAlignment="1">
      <alignment horizontal="right"/>
    </xf>
    <xf numFmtId="172" fontId="17" fillId="0" borderId="117" xfId="42" applyNumberFormat="1" applyFont="1" applyBorder="1" applyAlignment="1">
      <alignment horizontal="right"/>
    </xf>
    <xf numFmtId="172" fontId="0" fillId="0" borderId="99" xfId="42" applyNumberFormat="1" applyFont="1" applyBorder="1" applyAlignment="1">
      <alignment horizontal="right"/>
    </xf>
    <xf numFmtId="172" fontId="17" fillId="0" borderId="88" xfId="42" applyNumberFormat="1" applyFont="1" applyBorder="1" applyAlignment="1">
      <alignment horizontal="right"/>
    </xf>
    <xf numFmtId="0" fontId="1" fillId="0" borderId="117" xfId="0" applyFont="1" applyBorder="1" applyAlignment="1">
      <alignment horizontal="right"/>
    </xf>
    <xf numFmtId="0" fontId="0" fillId="0" borderId="22" xfId="0" applyFont="1" applyBorder="1" applyAlignment="1">
      <alignment/>
    </xf>
    <xf numFmtId="172" fontId="1" fillId="0" borderId="91" xfId="42" applyNumberFormat="1" applyFont="1" applyBorder="1" applyAlignment="1">
      <alignment/>
    </xf>
    <xf numFmtId="172" fontId="1" fillId="0" borderId="90" xfId="42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171" fontId="1" fillId="0" borderId="91" xfId="42" applyFont="1" applyBorder="1" applyAlignment="1">
      <alignment horizontal="right"/>
    </xf>
    <xf numFmtId="0" fontId="13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7" fillId="0" borderId="120" xfId="0" applyFont="1" applyBorder="1" applyAlignment="1">
      <alignment/>
    </xf>
    <xf numFmtId="0" fontId="17" fillId="0" borderId="69" xfId="0" applyFont="1" applyBorder="1" applyAlignment="1">
      <alignment/>
    </xf>
    <xf numFmtId="0" fontId="17" fillId="0" borderId="121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35" borderId="122" xfId="0" applyFont="1" applyFill="1" applyBorder="1" applyAlignment="1">
      <alignment horizontal="center"/>
    </xf>
    <xf numFmtId="0" fontId="2" fillId="35" borderId="56" xfId="0" applyFont="1" applyFill="1" applyBorder="1" applyAlignment="1">
      <alignment horizontal="center"/>
    </xf>
    <xf numFmtId="3" fontId="6" fillId="4" borderId="97" xfId="0" applyNumberFormat="1" applyFont="1" applyFill="1" applyBorder="1" applyAlignment="1">
      <alignment horizontal="right"/>
    </xf>
    <xf numFmtId="3" fontId="6" fillId="4" borderId="123" xfId="0" applyNumberFormat="1" applyFont="1" applyFill="1" applyBorder="1" applyAlignment="1">
      <alignment horizontal="right"/>
    </xf>
    <xf numFmtId="3" fontId="6" fillId="0" borderId="124" xfId="0" applyNumberFormat="1" applyFont="1" applyBorder="1" applyAlignment="1">
      <alignment horizontal="right"/>
    </xf>
    <xf numFmtId="3" fontId="6" fillId="0" borderId="113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2" fillId="35" borderId="125" xfId="0" applyFont="1" applyFill="1" applyBorder="1" applyAlignment="1">
      <alignment horizontal="center"/>
    </xf>
    <xf numFmtId="0" fontId="2" fillId="35" borderId="126" xfId="0" applyFont="1" applyFill="1" applyBorder="1" applyAlignment="1">
      <alignment horizontal="center"/>
    </xf>
    <xf numFmtId="0" fontId="2" fillId="35" borderId="115" xfId="0" applyFont="1" applyFill="1" applyBorder="1" applyAlignment="1">
      <alignment horizontal="center"/>
    </xf>
    <xf numFmtId="0" fontId="2" fillId="35" borderId="127" xfId="0" applyFont="1" applyFill="1" applyBorder="1" applyAlignment="1">
      <alignment horizontal="center"/>
    </xf>
    <xf numFmtId="0" fontId="3" fillId="35" borderId="115" xfId="0" applyFont="1" applyFill="1" applyBorder="1" applyAlignment="1">
      <alignment horizontal="center"/>
    </xf>
    <xf numFmtId="0" fontId="3" fillId="35" borderId="127" xfId="0" applyFont="1" applyFill="1" applyBorder="1" applyAlignment="1">
      <alignment horizontal="center"/>
    </xf>
    <xf numFmtId="0" fontId="6" fillId="32" borderId="128" xfId="0" applyFont="1" applyFill="1" applyBorder="1" applyAlignment="1">
      <alignment horizontal="center"/>
    </xf>
    <xf numFmtId="0" fontId="6" fillId="32" borderId="26" xfId="0" applyFont="1" applyFill="1" applyBorder="1" applyAlignment="1">
      <alignment horizontal="center"/>
    </xf>
    <xf numFmtId="0" fontId="6" fillId="34" borderId="129" xfId="0" applyFont="1" applyFill="1" applyBorder="1" applyAlignment="1">
      <alignment horizontal="center"/>
    </xf>
    <xf numFmtId="0" fontId="6" fillId="34" borderId="96" xfId="0" applyFont="1" applyFill="1" applyBorder="1" applyAlignment="1">
      <alignment horizontal="center"/>
    </xf>
    <xf numFmtId="3" fontId="3" fillId="0" borderId="130" xfId="0" applyNumberFormat="1" applyFon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3" fontId="3" fillId="0" borderId="131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171" fontId="3" fillId="0" borderId="132" xfId="42" applyFont="1" applyBorder="1" applyAlignment="1">
      <alignment horizontal="center"/>
    </xf>
    <xf numFmtId="171" fontId="3" fillId="0" borderId="109" xfId="42" applyFont="1" applyBorder="1" applyAlignment="1">
      <alignment horizontal="center"/>
    </xf>
    <xf numFmtId="3" fontId="1" fillId="0" borderId="97" xfId="0" applyNumberFormat="1" applyFont="1" applyBorder="1" applyAlignment="1">
      <alignment horizontal="center"/>
    </xf>
    <xf numFmtId="3" fontId="1" fillId="0" borderId="133" xfId="0" applyNumberFormat="1" applyFont="1" applyBorder="1" applyAlignment="1">
      <alignment horizontal="center"/>
    </xf>
    <xf numFmtId="3" fontId="1" fillId="0" borderId="134" xfId="0" applyNumberFormat="1" applyFont="1" applyBorder="1" applyAlignment="1">
      <alignment horizontal="center"/>
    </xf>
    <xf numFmtId="3" fontId="1" fillId="0" borderId="76" xfId="0" applyNumberFormat="1" applyFont="1" applyBorder="1" applyAlignment="1">
      <alignment horizontal="center"/>
    </xf>
    <xf numFmtId="3" fontId="1" fillId="0" borderId="60" xfId="0" applyNumberFormat="1" applyFont="1" applyBorder="1" applyAlignment="1">
      <alignment horizontal="center"/>
    </xf>
    <xf numFmtId="3" fontId="6" fillId="0" borderId="129" xfId="0" applyNumberFormat="1" applyFont="1" applyBorder="1" applyAlignment="1">
      <alignment horizontal="right"/>
    </xf>
    <xf numFmtId="3" fontId="6" fillId="0" borderId="96" xfId="0" applyNumberFormat="1" applyFont="1" applyBorder="1" applyAlignment="1">
      <alignment horizontal="right"/>
    </xf>
    <xf numFmtId="0" fontId="5" fillId="4" borderId="37" xfId="0" applyFont="1" applyFill="1" applyBorder="1" applyAlignment="1">
      <alignment horizontal="left"/>
    </xf>
    <xf numFmtId="0" fontId="5" fillId="4" borderId="38" xfId="0" applyFont="1" applyFill="1" applyBorder="1" applyAlignment="1">
      <alignment horizontal="left"/>
    </xf>
    <xf numFmtId="0" fontId="5" fillId="4" borderId="39" xfId="0" applyFont="1" applyFill="1" applyBorder="1" applyAlignment="1">
      <alignment horizontal="left"/>
    </xf>
    <xf numFmtId="0" fontId="20" fillId="0" borderId="133" xfId="0" applyFont="1" applyBorder="1" applyAlignment="1">
      <alignment/>
    </xf>
    <xf numFmtId="0" fontId="20" fillId="0" borderId="135" xfId="0" applyFont="1" applyBorder="1" applyAlignment="1">
      <alignment/>
    </xf>
    <xf numFmtId="0" fontId="20" fillId="0" borderId="134" xfId="0" applyFont="1" applyBorder="1" applyAlignment="1">
      <alignment/>
    </xf>
    <xf numFmtId="0" fontId="20" fillId="0" borderId="76" xfId="0" applyFont="1" applyBorder="1" applyAlignment="1">
      <alignment horizontal="left"/>
    </xf>
    <xf numFmtId="3" fontId="1" fillId="0" borderId="31" xfId="0" applyNumberFormat="1" applyFont="1" applyBorder="1" applyAlignment="1">
      <alignment horizontal="center"/>
    </xf>
    <xf numFmtId="3" fontId="1" fillId="0" borderId="136" xfId="0" applyNumberFormat="1" applyFont="1" applyBorder="1" applyAlignment="1">
      <alignment horizontal="center"/>
    </xf>
    <xf numFmtId="3" fontId="1" fillId="0" borderId="137" xfId="0" applyNumberFormat="1" applyFont="1" applyBorder="1" applyAlignment="1">
      <alignment horizontal="center"/>
    </xf>
    <xf numFmtId="3" fontId="1" fillId="0" borderId="94" xfId="0" applyNumberFormat="1" applyFont="1" applyBorder="1" applyAlignment="1">
      <alignment horizontal="center"/>
    </xf>
    <xf numFmtId="0" fontId="1" fillId="0" borderId="76" xfId="0" applyFont="1" applyBorder="1" applyAlignment="1">
      <alignment horizontal="left"/>
    </xf>
    <xf numFmtId="0" fontId="20" fillId="0" borderId="133" xfId="0" applyFont="1" applyBorder="1" applyAlignment="1">
      <alignment horizontal="left"/>
    </xf>
    <xf numFmtId="0" fontId="20" fillId="0" borderId="135" xfId="0" applyFont="1" applyBorder="1" applyAlignment="1">
      <alignment horizontal="left"/>
    </xf>
    <xf numFmtId="0" fontId="20" fillId="0" borderId="134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1" fillId="0" borderId="136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137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5" fillId="4" borderId="60" xfId="0" applyFont="1" applyFill="1" applyBorder="1" applyAlignment="1">
      <alignment horizontal="left"/>
    </xf>
    <xf numFmtId="0" fontId="20" fillId="0" borderId="94" xfId="0" applyFont="1" applyBorder="1" applyAlignment="1">
      <alignment horizontal="left"/>
    </xf>
    <xf numFmtId="3" fontId="1" fillId="0" borderId="138" xfId="0" applyNumberFormat="1" applyFont="1" applyBorder="1" applyAlignment="1">
      <alignment horizontal="center"/>
    </xf>
    <xf numFmtId="3" fontId="1" fillId="0" borderId="139" xfId="0" applyNumberFormat="1" applyFont="1" applyBorder="1" applyAlignment="1">
      <alignment horizontal="center"/>
    </xf>
    <xf numFmtId="3" fontId="1" fillId="0" borderId="96" xfId="0" applyNumberFormat="1" applyFont="1" applyBorder="1" applyAlignment="1">
      <alignment horizontal="center"/>
    </xf>
    <xf numFmtId="0" fontId="1" fillId="0" borderId="138" xfId="0" applyFont="1" applyBorder="1" applyAlignment="1">
      <alignment horizontal="left"/>
    </xf>
    <xf numFmtId="0" fontId="1" fillId="0" borderId="140" xfId="0" applyFont="1" applyBorder="1" applyAlignment="1">
      <alignment horizontal="left"/>
    </xf>
    <xf numFmtId="0" fontId="1" fillId="0" borderId="139" xfId="0" applyFont="1" applyBorder="1" applyAlignment="1">
      <alignment horizontal="left"/>
    </xf>
    <xf numFmtId="0" fontId="6" fillId="34" borderId="131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/>
    </xf>
    <xf numFmtId="0" fontId="21" fillId="0" borderId="76" xfId="0" applyFont="1" applyBorder="1" applyAlignment="1">
      <alignment horizontal="left"/>
    </xf>
    <xf numFmtId="3" fontId="5" fillId="0" borderId="60" xfId="0" applyNumberFormat="1" applyFont="1" applyBorder="1" applyAlignment="1">
      <alignment horizontal="center"/>
    </xf>
    <xf numFmtId="0" fontId="20" fillId="33" borderId="60" xfId="0" applyFont="1" applyFill="1" applyBorder="1" applyAlignment="1">
      <alignment horizontal="left"/>
    </xf>
    <xf numFmtId="171" fontId="1" fillId="4" borderId="105" xfId="42" applyFont="1" applyFill="1" applyBorder="1" applyAlignment="1">
      <alignment horizontal="center"/>
    </xf>
    <xf numFmtId="171" fontId="1" fillId="4" borderId="47" xfId="42" applyFont="1" applyFill="1" applyBorder="1" applyAlignment="1">
      <alignment horizontal="center"/>
    </xf>
    <xf numFmtId="0" fontId="1" fillId="0" borderId="133" xfId="0" applyFont="1" applyBorder="1" applyAlignment="1">
      <alignment horizontal="left"/>
    </xf>
    <xf numFmtId="0" fontId="1" fillId="0" borderId="135" xfId="0" applyFont="1" applyBorder="1" applyAlignment="1">
      <alignment horizontal="left"/>
    </xf>
    <xf numFmtId="0" fontId="1" fillId="0" borderId="134" xfId="0" applyFont="1" applyBorder="1" applyAlignment="1">
      <alignment horizontal="left"/>
    </xf>
    <xf numFmtId="0" fontId="1" fillId="0" borderId="94" xfId="0" applyFont="1" applyBorder="1" applyAlignment="1">
      <alignment horizontal="left"/>
    </xf>
    <xf numFmtId="0" fontId="3" fillId="4" borderId="97" xfId="0" applyFont="1" applyFill="1" applyBorder="1" applyAlignment="1">
      <alignment horizontal="center"/>
    </xf>
    <xf numFmtId="0" fontId="3" fillId="4" borderId="123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141" xfId="0" applyFont="1" applyFill="1" applyBorder="1" applyAlignment="1">
      <alignment horizontal="center"/>
    </xf>
    <xf numFmtId="3" fontId="1" fillId="4" borderId="97" xfId="0" applyNumberFormat="1" applyFont="1" applyFill="1" applyBorder="1" applyAlignment="1">
      <alignment horizontal="center"/>
    </xf>
    <xf numFmtId="3" fontId="1" fillId="4" borderId="123" xfId="0" applyNumberFormat="1" applyFont="1" applyFill="1" applyBorder="1" applyAlignment="1">
      <alignment horizontal="center"/>
    </xf>
    <xf numFmtId="3" fontId="6" fillId="4" borderId="98" xfId="0" applyNumberFormat="1" applyFont="1" applyFill="1" applyBorder="1" applyAlignment="1">
      <alignment horizontal="right"/>
    </xf>
    <xf numFmtId="3" fontId="6" fillId="4" borderId="142" xfId="0" applyNumberFormat="1" applyFont="1" applyFill="1" applyBorder="1" applyAlignment="1">
      <alignment horizontal="right"/>
    </xf>
    <xf numFmtId="3" fontId="1" fillId="0" borderId="37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3" fillId="0" borderId="124" xfId="0" applyNumberFormat="1" applyFont="1" applyBorder="1" applyAlignment="1">
      <alignment horizontal="right"/>
    </xf>
    <xf numFmtId="3" fontId="3" fillId="0" borderId="113" xfId="0" applyNumberFormat="1" applyFont="1" applyBorder="1" applyAlignment="1">
      <alignment horizontal="right"/>
    </xf>
    <xf numFmtId="0" fontId="2" fillId="37" borderId="122" xfId="0" applyFont="1" applyFill="1" applyBorder="1" applyAlignment="1">
      <alignment horizontal="center"/>
    </xf>
    <xf numFmtId="0" fontId="2" fillId="37" borderId="56" xfId="0" applyFont="1" applyFill="1" applyBorder="1" applyAlignment="1">
      <alignment horizontal="center"/>
    </xf>
    <xf numFmtId="171" fontId="5" fillId="0" borderId="124" xfId="42" applyNumberFormat="1" applyFont="1" applyBorder="1" applyAlignment="1">
      <alignment horizontal="right"/>
    </xf>
    <xf numFmtId="171" fontId="5" fillId="0" borderId="113" xfId="42" applyNumberFormat="1" applyFont="1" applyBorder="1" applyAlignment="1">
      <alignment horizontal="right"/>
    </xf>
    <xf numFmtId="3" fontId="3" fillId="34" borderId="124" xfId="0" applyNumberFormat="1" applyFont="1" applyFill="1" applyBorder="1" applyAlignment="1">
      <alignment horizontal="right"/>
    </xf>
    <xf numFmtId="3" fontId="3" fillId="34" borderId="142" xfId="0" applyNumberFormat="1" applyFont="1" applyFill="1" applyBorder="1" applyAlignment="1">
      <alignment horizontal="right"/>
    </xf>
    <xf numFmtId="0" fontId="5" fillId="4" borderId="60" xfId="0" applyFont="1" applyFill="1" applyBorder="1" applyAlignment="1">
      <alignment/>
    </xf>
    <xf numFmtId="0" fontId="6" fillId="33" borderId="128" xfId="0" applyFont="1" applyFill="1" applyBorder="1" applyAlignment="1">
      <alignment horizontal="center"/>
    </xf>
    <xf numFmtId="0" fontId="6" fillId="33" borderId="141" xfId="0" applyFont="1" applyFill="1" applyBorder="1" applyAlignment="1">
      <alignment horizontal="center"/>
    </xf>
    <xf numFmtId="0" fontId="5" fillId="34" borderId="129" xfId="0" applyFont="1" applyFill="1" applyBorder="1" applyAlignment="1">
      <alignment horizontal="center"/>
    </xf>
    <xf numFmtId="0" fontId="5" fillId="34" borderId="123" xfId="0" applyFont="1" applyFill="1" applyBorder="1" applyAlignment="1">
      <alignment horizontal="center"/>
    </xf>
    <xf numFmtId="3" fontId="3" fillId="34" borderId="130" xfId="0" applyNumberFormat="1" applyFont="1" applyFill="1" applyBorder="1" applyAlignment="1">
      <alignment horizontal="center"/>
    </xf>
    <xf numFmtId="3" fontId="3" fillId="34" borderId="51" xfId="0" applyNumberFormat="1" applyFont="1" applyFill="1" applyBorder="1" applyAlignment="1">
      <alignment horizontal="center"/>
    </xf>
    <xf numFmtId="3" fontId="3" fillId="34" borderId="143" xfId="0" applyNumberFormat="1" applyFont="1" applyFill="1" applyBorder="1" applyAlignment="1">
      <alignment horizontal="center"/>
    </xf>
    <xf numFmtId="3" fontId="3" fillId="34" borderId="144" xfId="0" applyNumberFormat="1" applyFont="1" applyFill="1" applyBorder="1" applyAlignment="1">
      <alignment horizontal="center"/>
    </xf>
    <xf numFmtId="171" fontId="3" fillId="34" borderId="51" xfId="42" applyFont="1" applyFill="1" applyBorder="1" applyAlignment="1">
      <alignment horizontal="center"/>
    </xf>
    <xf numFmtId="171" fontId="3" fillId="34" borderId="144" xfId="42" applyFont="1" applyFill="1" applyBorder="1" applyAlignment="1">
      <alignment horizontal="center"/>
    </xf>
    <xf numFmtId="172" fontId="5" fillId="0" borderId="124" xfId="42" applyNumberFormat="1" applyFont="1" applyBorder="1" applyAlignment="1">
      <alignment horizontal="right"/>
    </xf>
    <xf numFmtId="172" fontId="5" fillId="0" borderId="113" xfId="42" applyNumberFormat="1" applyFont="1" applyBorder="1" applyAlignment="1">
      <alignment horizontal="right"/>
    </xf>
    <xf numFmtId="0" fontId="13" fillId="4" borderId="37" xfId="0" applyFont="1" applyFill="1" applyBorder="1" applyAlignment="1">
      <alignment horizontal="left"/>
    </xf>
    <xf numFmtId="0" fontId="13" fillId="4" borderId="38" xfId="0" applyFont="1" applyFill="1" applyBorder="1" applyAlignment="1">
      <alignment horizontal="left"/>
    </xf>
    <xf numFmtId="0" fontId="13" fillId="4" borderId="39" xfId="0" applyFont="1" applyFill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6" fillId="33" borderId="26" xfId="0" applyFont="1" applyFill="1" applyBorder="1" applyAlignment="1">
      <alignment horizontal="center"/>
    </xf>
    <xf numFmtId="3" fontId="1" fillId="0" borderId="145" xfId="0" applyNumberFormat="1" applyFont="1" applyBorder="1" applyAlignment="1">
      <alignment horizontal="center"/>
    </xf>
    <xf numFmtId="3" fontId="1" fillId="0" borderId="89" xfId="0" applyNumberFormat="1" applyFont="1" applyBorder="1" applyAlignment="1">
      <alignment horizontal="center"/>
    </xf>
    <xf numFmtId="0" fontId="2" fillId="37" borderId="125" xfId="0" applyFont="1" applyFill="1" applyBorder="1" applyAlignment="1">
      <alignment horizontal="center"/>
    </xf>
    <xf numFmtId="0" fontId="2" fillId="37" borderId="126" xfId="0" applyFont="1" applyFill="1" applyBorder="1" applyAlignment="1">
      <alignment horizontal="center"/>
    </xf>
    <xf numFmtId="0" fontId="2" fillId="37" borderId="115" xfId="0" applyFont="1" applyFill="1" applyBorder="1" applyAlignment="1">
      <alignment horizontal="center"/>
    </xf>
    <xf numFmtId="0" fontId="2" fillId="37" borderId="127" xfId="0" applyFont="1" applyFill="1" applyBorder="1" applyAlignment="1">
      <alignment horizontal="center"/>
    </xf>
    <xf numFmtId="0" fontId="3" fillId="37" borderId="115" xfId="0" applyFont="1" applyFill="1" applyBorder="1" applyAlignment="1">
      <alignment horizontal="center"/>
    </xf>
    <xf numFmtId="0" fontId="3" fillId="37" borderId="127" xfId="0" applyFont="1" applyFill="1" applyBorder="1" applyAlignment="1">
      <alignment horizontal="center"/>
    </xf>
    <xf numFmtId="172" fontId="3" fillId="0" borderId="31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172" fontId="3" fillId="4" borderId="31" xfId="0" applyNumberFormat="1" applyFont="1" applyFill="1" applyBorder="1" applyAlignment="1">
      <alignment horizontal="center"/>
    </xf>
    <xf numFmtId="172" fontId="3" fillId="0" borderId="129" xfId="0" applyNumberFormat="1" applyFont="1" applyBorder="1" applyAlignment="1">
      <alignment horizontal="center"/>
    </xf>
    <xf numFmtId="172" fontId="3" fillId="0" borderId="145" xfId="0" applyNumberFormat="1" applyFont="1" applyBorder="1" applyAlignment="1">
      <alignment horizontal="center"/>
    </xf>
    <xf numFmtId="171" fontId="3" fillId="0" borderId="129" xfId="42" applyFont="1" applyBorder="1" applyAlignment="1">
      <alignment horizontal="center"/>
    </xf>
    <xf numFmtId="171" fontId="3" fillId="0" borderId="145" xfId="42" applyFont="1" applyBorder="1" applyAlignment="1">
      <alignment horizontal="center"/>
    </xf>
    <xf numFmtId="171" fontId="3" fillId="0" borderId="97" xfId="42" applyFont="1" applyBorder="1" applyAlignment="1">
      <alignment horizontal="center"/>
    </xf>
    <xf numFmtId="171" fontId="3" fillId="0" borderId="94" xfId="42" applyFont="1" applyBorder="1" applyAlignment="1">
      <alignment horizontal="center"/>
    </xf>
    <xf numFmtId="172" fontId="3" fillId="0" borderId="97" xfId="42" applyNumberFormat="1" applyFont="1" applyBorder="1" applyAlignment="1">
      <alignment horizontal="center"/>
    </xf>
    <xf numFmtId="172" fontId="3" fillId="0" borderId="94" xfId="42" applyNumberFormat="1" applyFont="1" applyBorder="1" applyAlignment="1">
      <alignment horizontal="center"/>
    </xf>
    <xf numFmtId="172" fontId="3" fillId="0" borderId="145" xfId="42" applyNumberFormat="1" applyFont="1" applyBorder="1" applyAlignment="1">
      <alignment horizontal="center"/>
    </xf>
    <xf numFmtId="171" fontId="3" fillId="0" borderId="124" xfId="42" applyFont="1" applyBorder="1" applyAlignment="1">
      <alignment horizontal="center"/>
    </xf>
    <xf numFmtId="171" fontId="3" fillId="0" borderId="90" xfId="42" applyFont="1" applyBorder="1" applyAlignment="1">
      <alignment horizontal="center"/>
    </xf>
    <xf numFmtId="3" fontId="3" fillId="0" borderId="129" xfId="0" applyNumberFormat="1" applyFont="1" applyBorder="1" applyAlignment="1">
      <alignment horizontal="center"/>
    </xf>
    <xf numFmtId="3" fontId="3" fillId="0" borderId="96" xfId="0" applyNumberFormat="1" applyFont="1" applyBorder="1" applyAlignment="1">
      <alignment horizontal="center"/>
    </xf>
    <xf numFmtId="0" fontId="1" fillId="33" borderId="136" xfId="0" applyFont="1" applyFill="1" applyBorder="1" applyAlignment="1">
      <alignment horizontal="left"/>
    </xf>
    <xf numFmtId="0" fontId="1" fillId="33" borderId="69" xfId="0" applyFont="1" applyFill="1" applyBorder="1" applyAlignment="1">
      <alignment horizontal="left"/>
    </xf>
    <xf numFmtId="0" fontId="1" fillId="33" borderId="137" xfId="0" applyFont="1" applyFill="1" applyBorder="1" applyAlignment="1">
      <alignment horizontal="left"/>
    </xf>
    <xf numFmtId="0" fontId="1" fillId="33" borderId="146" xfId="0" applyFont="1" applyFill="1" applyBorder="1" applyAlignment="1">
      <alignment/>
    </xf>
    <xf numFmtId="0" fontId="1" fillId="33" borderId="147" xfId="0" applyFont="1" applyFill="1" applyBorder="1" applyAlignment="1">
      <alignment/>
    </xf>
    <xf numFmtId="0" fontId="1" fillId="33" borderId="148" xfId="0" applyFont="1" applyFill="1" applyBorder="1" applyAlignment="1">
      <alignment/>
    </xf>
    <xf numFmtId="171" fontId="3" fillId="0" borderId="98" xfId="42" applyFont="1" applyBorder="1" applyAlignment="1">
      <alignment horizontal="center"/>
    </xf>
    <xf numFmtId="172" fontId="3" fillId="0" borderId="98" xfId="42" applyNumberFormat="1" applyFont="1" applyBorder="1" applyAlignment="1">
      <alignment horizontal="center"/>
    </xf>
    <xf numFmtId="172" fontId="3" fillId="0" borderId="99" xfId="42" applyNumberFormat="1" applyFont="1" applyBorder="1" applyAlignment="1">
      <alignment horizontal="center"/>
    </xf>
    <xf numFmtId="3" fontId="3" fillId="0" borderId="97" xfId="0" applyNumberFormat="1" applyFont="1" applyBorder="1" applyAlignment="1">
      <alignment horizontal="center"/>
    </xf>
    <xf numFmtId="3" fontId="3" fillId="0" borderId="145" xfId="0" applyNumberFormat="1" applyFont="1" applyBorder="1" applyAlignment="1">
      <alignment horizontal="center"/>
    </xf>
    <xf numFmtId="3" fontId="3" fillId="0" borderId="94" xfId="0" applyNumberFormat="1" applyFont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1" fillId="33" borderId="128" xfId="0" applyFont="1" applyFill="1" applyBorder="1" applyAlignment="1">
      <alignment horizontal="center"/>
    </xf>
    <xf numFmtId="0" fontId="1" fillId="33" borderId="149" xfId="0" applyFont="1" applyFill="1" applyBorder="1" applyAlignment="1">
      <alignment horizontal="center"/>
    </xf>
    <xf numFmtId="0" fontId="3" fillId="33" borderId="130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51" xfId="0" applyFont="1" applyFill="1" applyBorder="1" applyAlignment="1">
      <alignment horizontal="left"/>
    </xf>
    <xf numFmtId="0" fontId="3" fillId="33" borderId="15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51" xfId="0" applyFont="1" applyFill="1" applyBorder="1" applyAlignment="1">
      <alignment horizontal="left"/>
    </xf>
    <xf numFmtId="3" fontId="3" fillId="0" borderId="150" xfId="0" applyNumberFormat="1" applyFont="1" applyBorder="1" applyAlignment="1">
      <alignment horizontal="center"/>
    </xf>
    <xf numFmtId="3" fontId="3" fillId="0" borderId="151" xfId="0" applyNumberFormat="1" applyFont="1" applyBorder="1" applyAlignment="1">
      <alignment horizontal="center"/>
    </xf>
    <xf numFmtId="3" fontId="3" fillId="0" borderId="152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3" fillId="0" borderId="153" xfId="0" applyNumberFormat="1" applyFont="1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152" xfId="0" applyFont="1" applyFill="1" applyBorder="1" applyAlignment="1">
      <alignment horizontal="left"/>
    </xf>
    <xf numFmtId="0" fontId="1" fillId="33" borderId="40" xfId="0" applyFont="1" applyFill="1" applyBorder="1" applyAlignment="1">
      <alignment horizontal="left"/>
    </xf>
    <xf numFmtId="0" fontId="1" fillId="33" borderId="41" xfId="0" applyFont="1" applyFill="1" applyBorder="1" applyAlignment="1">
      <alignment horizontal="left"/>
    </xf>
    <xf numFmtId="0" fontId="1" fillId="33" borderId="131" xfId="0" applyFont="1" applyFill="1" applyBorder="1" applyAlignment="1">
      <alignment horizontal="left"/>
    </xf>
    <xf numFmtId="0" fontId="1" fillId="33" borderId="42" xfId="0" applyFont="1" applyFill="1" applyBorder="1" applyAlignment="1">
      <alignment horizontal="left"/>
    </xf>
    <xf numFmtId="0" fontId="1" fillId="33" borderId="43" xfId="0" applyFont="1" applyFill="1" applyBorder="1" applyAlignment="1">
      <alignment horizontal="left"/>
    </xf>
    <xf numFmtId="0" fontId="1" fillId="33" borderId="35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53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1" fillId="33" borderId="52" xfId="0" applyFont="1" applyFill="1" applyBorder="1" applyAlignment="1">
      <alignment horizontal="left"/>
    </xf>
    <xf numFmtId="0" fontId="1" fillId="33" borderId="15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51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2" fillId="34" borderId="125" xfId="0" applyFont="1" applyFill="1" applyBorder="1" applyAlignment="1">
      <alignment horizontal="center"/>
    </xf>
    <xf numFmtId="0" fontId="2" fillId="34" borderId="126" xfId="0" applyFont="1" applyFill="1" applyBorder="1" applyAlignment="1">
      <alignment horizontal="center"/>
    </xf>
    <xf numFmtId="0" fontId="2" fillId="34" borderId="115" xfId="0" applyFont="1" applyFill="1" applyBorder="1" applyAlignment="1">
      <alignment horizontal="center"/>
    </xf>
    <xf numFmtId="0" fontId="2" fillId="34" borderId="127" xfId="0" applyFont="1" applyFill="1" applyBorder="1" applyAlignment="1">
      <alignment horizontal="center"/>
    </xf>
    <xf numFmtId="0" fontId="3" fillId="34" borderId="122" xfId="0" applyFont="1" applyFill="1" applyBorder="1" applyAlignment="1">
      <alignment horizontal="center"/>
    </xf>
    <xf numFmtId="0" fontId="0" fillId="34" borderId="154" xfId="0" applyFill="1" applyBorder="1" applyAlignment="1">
      <alignment/>
    </xf>
    <xf numFmtId="0" fontId="0" fillId="34" borderId="155" xfId="0" applyFill="1" applyBorder="1" applyAlignment="1">
      <alignment/>
    </xf>
    <xf numFmtId="0" fontId="0" fillId="34" borderId="54" xfId="0" applyFill="1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34" borderId="122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3" fontId="3" fillId="4" borderId="136" xfId="0" applyNumberFormat="1" applyFont="1" applyFill="1" applyBorder="1" applyAlignment="1">
      <alignment horizontal="center"/>
    </xf>
    <xf numFmtId="3" fontId="3" fillId="4" borderId="137" xfId="0" applyNumberFormat="1" applyFont="1" applyFill="1" applyBorder="1" applyAlignment="1">
      <alignment horizontal="center"/>
    </xf>
    <xf numFmtId="172" fontId="3" fillId="4" borderId="88" xfId="0" applyNumberFormat="1" applyFont="1" applyFill="1" applyBorder="1" applyAlignment="1">
      <alignment horizontal="center"/>
    </xf>
    <xf numFmtId="171" fontId="3" fillId="4" borderId="49" xfId="42" applyFont="1" applyFill="1" applyBorder="1" applyAlignment="1">
      <alignment horizontal="center"/>
    </xf>
    <xf numFmtId="0" fontId="5" fillId="4" borderId="136" xfId="0" applyFont="1" applyFill="1" applyBorder="1" applyAlignment="1">
      <alignment horizontal="left"/>
    </xf>
    <xf numFmtId="0" fontId="5" fillId="4" borderId="69" xfId="0" applyFont="1" applyFill="1" applyBorder="1" applyAlignment="1">
      <alignment horizontal="left"/>
    </xf>
    <xf numFmtId="0" fontId="5" fillId="4" borderId="137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4" fillId="33" borderId="136" xfId="0" applyFont="1" applyFill="1" applyBorder="1" applyAlignment="1">
      <alignment horizontal="left"/>
    </xf>
    <xf numFmtId="0" fontId="4" fillId="33" borderId="69" xfId="0" applyFont="1" applyFill="1" applyBorder="1" applyAlignment="1">
      <alignment horizontal="left"/>
    </xf>
    <xf numFmtId="0" fontId="4" fillId="33" borderId="137" xfId="0" applyFont="1" applyFill="1" applyBorder="1" applyAlignment="1">
      <alignment horizontal="left"/>
    </xf>
    <xf numFmtId="172" fontId="3" fillId="0" borderId="88" xfId="0" applyNumberFormat="1" applyFont="1" applyBorder="1" applyAlignment="1">
      <alignment horizontal="center"/>
    </xf>
    <xf numFmtId="0" fontId="0" fillId="33" borderId="136" xfId="0" applyFont="1" applyFill="1" applyBorder="1" applyAlignment="1">
      <alignment horizontal="left"/>
    </xf>
    <xf numFmtId="0" fontId="1" fillId="33" borderId="69" xfId="0" applyFont="1" applyFill="1" applyBorder="1" applyAlignment="1">
      <alignment horizontal="left"/>
    </xf>
    <xf numFmtId="0" fontId="1" fillId="33" borderId="137" xfId="0" applyFont="1" applyFill="1" applyBorder="1" applyAlignment="1">
      <alignment horizontal="left"/>
    </xf>
    <xf numFmtId="0" fontId="1" fillId="33" borderId="136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center"/>
    </xf>
    <xf numFmtId="0" fontId="5" fillId="4" borderId="77" xfId="0" applyFont="1" applyFill="1" applyBorder="1" applyAlignment="1">
      <alignment horizontal="left" wrapText="1" readingOrder="1"/>
    </xf>
    <xf numFmtId="0" fontId="5" fillId="4" borderId="78" xfId="0" applyFont="1" applyFill="1" applyBorder="1" applyAlignment="1">
      <alignment horizontal="left" wrapText="1" readingOrder="1"/>
    </xf>
    <xf numFmtId="0" fontId="5" fillId="4" borderId="79" xfId="0" applyFont="1" applyFill="1" applyBorder="1" applyAlignment="1">
      <alignment horizontal="left" wrapText="1" readingOrder="1"/>
    </xf>
    <xf numFmtId="0" fontId="5" fillId="4" borderId="153" xfId="0" applyFont="1" applyFill="1" applyBorder="1" applyAlignment="1">
      <alignment horizontal="left" wrapText="1" readingOrder="1"/>
    </xf>
    <xf numFmtId="0" fontId="5" fillId="4" borderId="23" xfId="0" applyFont="1" applyFill="1" applyBorder="1" applyAlignment="1">
      <alignment horizontal="left" wrapText="1" readingOrder="1"/>
    </xf>
    <xf numFmtId="0" fontId="5" fillId="4" borderId="52" xfId="0" applyFont="1" applyFill="1" applyBorder="1" applyAlignment="1">
      <alignment horizontal="left" wrapText="1" readingOrder="1"/>
    </xf>
    <xf numFmtId="3" fontId="3" fillId="0" borderId="136" xfId="0" applyNumberFormat="1" applyFont="1" applyBorder="1" applyAlignment="1">
      <alignment horizontal="center"/>
    </xf>
    <xf numFmtId="3" fontId="3" fillId="0" borderId="137" xfId="0" applyNumberFormat="1" applyFont="1" applyBorder="1" applyAlignment="1">
      <alignment horizontal="center"/>
    </xf>
    <xf numFmtId="171" fontId="3" fillId="0" borderId="49" xfId="42" applyFont="1" applyBorder="1" applyAlignment="1">
      <alignment horizontal="center"/>
    </xf>
    <xf numFmtId="3" fontId="3" fillId="0" borderId="76" xfId="0" applyNumberFormat="1" applyFon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171" fontId="3" fillId="0" borderId="105" xfId="42" applyFont="1" applyBorder="1" applyAlignment="1">
      <alignment horizontal="center"/>
    </xf>
    <xf numFmtId="171" fontId="3" fillId="0" borderId="57" xfId="42" applyFont="1" applyBorder="1" applyAlignment="1">
      <alignment horizontal="center"/>
    </xf>
    <xf numFmtId="3" fontId="3" fillId="0" borderId="132" xfId="0" applyNumberFormat="1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171" fontId="3" fillId="0" borderId="50" xfId="42" applyFont="1" applyBorder="1" applyAlignment="1">
      <alignment horizontal="center"/>
    </xf>
    <xf numFmtId="171" fontId="6" fillId="4" borderId="132" xfId="42" applyFont="1" applyFill="1" applyBorder="1" applyAlignment="1">
      <alignment horizontal="center"/>
    </xf>
    <xf numFmtId="171" fontId="6" fillId="4" borderId="50" xfId="42" applyFont="1" applyFill="1" applyBorder="1" applyAlignment="1">
      <alignment horizontal="center"/>
    </xf>
    <xf numFmtId="0" fontId="15" fillId="33" borderId="130" xfId="0" applyFont="1" applyFill="1" applyBorder="1" applyAlignment="1">
      <alignment horizontal="left"/>
    </xf>
    <xf numFmtId="0" fontId="15" fillId="33" borderId="15" xfId="0" applyFont="1" applyFill="1" applyBorder="1" applyAlignment="1">
      <alignment horizontal="left"/>
    </xf>
    <xf numFmtId="0" fontId="15" fillId="33" borderId="51" xfId="0" applyFont="1" applyFill="1" applyBorder="1" applyAlignment="1">
      <alignment horizontal="left"/>
    </xf>
    <xf numFmtId="0" fontId="15" fillId="33" borderId="15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5" fillId="33" borderId="151" xfId="0" applyFont="1" applyFill="1" applyBorder="1" applyAlignment="1">
      <alignment horizontal="left"/>
    </xf>
    <xf numFmtId="171" fontId="3" fillId="35" borderId="50" xfId="42" applyFont="1" applyFill="1" applyBorder="1" applyAlignment="1">
      <alignment horizontal="center"/>
    </xf>
    <xf numFmtId="171" fontId="3" fillId="35" borderId="49" xfId="42" applyFont="1" applyFill="1" applyBorder="1" applyAlignment="1">
      <alignment horizontal="center"/>
    </xf>
    <xf numFmtId="171" fontId="1" fillId="0" borderId="105" xfId="42" applyFont="1" applyBorder="1" applyAlignment="1">
      <alignment horizontal="center"/>
    </xf>
    <xf numFmtId="171" fontId="1" fillId="0" borderId="109" xfId="42" applyFont="1" applyBorder="1" applyAlignment="1">
      <alignment horizontal="center"/>
    </xf>
    <xf numFmtId="172" fontId="1" fillId="0" borderId="98" xfId="42" applyNumberFormat="1" applyFont="1" applyBorder="1" applyAlignment="1">
      <alignment horizontal="center"/>
    </xf>
    <xf numFmtId="172" fontId="1" fillId="0" borderId="113" xfId="42" applyNumberFormat="1" applyFont="1" applyBorder="1" applyAlignment="1">
      <alignment horizontal="center"/>
    </xf>
    <xf numFmtId="172" fontId="3" fillId="0" borderId="124" xfId="0" applyNumberFormat="1" applyFont="1" applyBorder="1" applyAlignment="1">
      <alignment horizontal="center"/>
    </xf>
    <xf numFmtId="172" fontId="3" fillId="0" borderId="90" xfId="0" applyNumberFormat="1" applyFont="1" applyBorder="1" applyAlignment="1">
      <alignment horizontal="center"/>
    </xf>
    <xf numFmtId="3" fontId="6" fillId="4" borderId="130" xfId="0" applyNumberFormat="1" applyFont="1" applyFill="1" applyBorder="1" applyAlignment="1">
      <alignment horizontal="center"/>
    </xf>
    <xf numFmtId="3" fontId="6" fillId="4" borderId="51" xfId="0" applyNumberFormat="1" applyFont="1" applyFill="1" applyBorder="1" applyAlignment="1">
      <alignment horizontal="center"/>
    </xf>
    <xf numFmtId="3" fontId="6" fillId="4" borderId="153" xfId="0" applyNumberFormat="1" applyFont="1" applyFill="1" applyBorder="1" applyAlignment="1">
      <alignment horizontal="center"/>
    </xf>
    <xf numFmtId="3" fontId="6" fillId="4" borderId="52" xfId="0" applyNumberFormat="1" applyFont="1" applyFill="1" applyBorder="1" applyAlignment="1">
      <alignment horizontal="center"/>
    </xf>
    <xf numFmtId="172" fontId="1" fillId="0" borderId="97" xfId="42" applyNumberFormat="1" applyFont="1" applyBorder="1" applyAlignment="1">
      <alignment horizontal="center"/>
    </xf>
    <xf numFmtId="172" fontId="1" fillId="0" borderId="96" xfId="42" applyNumberFormat="1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94" xfId="0" applyFont="1" applyFill="1" applyBorder="1" applyAlignment="1">
      <alignment horizontal="center"/>
    </xf>
    <xf numFmtId="0" fontId="6" fillId="35" borderId="31" xfId="0" applyFont="1" applyFill="1" applyBorder="1" applyAlignment="1">
      <alignment horizontal="center"/>
    </xf>
    <xf numFmtId="3" fontId="3" fillId="35" borderId="153" xfId="0" applyNumberFormat="1" applyFont="1" applyFill="1" applyBorder="1" applyAlignment="1">
      <alignment horizontal="center"/>
    </xf>
    <xf numFmtId="3" fontId="3" fillId="35" borderId="52" xfId="0" applyNumberFormat="1" applyFont="1" applyFill="1" applyBorder="1" applyAlignment="1">
      <alignment horizontal="center"/>
    </xf>
    <xf numFmtId="3" fontId="3" fillId="35" borderId="136" xfId="0" applyNumberFormat="1" applyFont="1" applyFill="1" applyBorder="1" applyAlignment="1">
      <alignment horizontal="center"/>
    </xf>
    <xf numFmtId="3" fontId="3" fillId="35" borderId="137" xfId="0" applyNumberFormat="1" applyFont="1" applyFill="1" applyBorder="1" applyAlignment="1">
      <alignment horizontal="center"/>
    </xf>
    <xf numFmtId="172" fontId="3" fillId="35" borderId="99" xfId="42" applyNumberFormat="1" applyFont="1" applyFill="1" applyBorder="1" applyAlignment="1">
      <alignment horizontal="center"/>
    </xf>
    <xf numFmtId="172" fontId="3" fillId="35" borderId="88" xfId="42" applyNumberFormat="1" applyFont="1" applyFill="1" applyBorder="1" applyAlignment="1">
      <alignment horizontal="center"/>
    </xf>
    <xf numFmtId="3" fontId="3" fillId="35" borderId="145" xfId="0" applyNumberFormat="1" applyFont="1" applyFill="1" applyBorder="1" applyAlignment="1">
      <alignment horizontal="center"/>
    </xf>
    <xf numFmtId="3" fontId="3" fillId="35" borderId="127" xfId="0" applyNumberFormat="1" applyFont="1" applyFill="1" applyBorder="1" applyAlignment="1">
      <alignment horizontal="center"/>
    </xf>
    <xf numFmtId="0" fontId="5" fillId="4" borderId="12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0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5" fillId="4" borderId="51" xfId="0" applyFont="1" applyFill="1" applyBorder="1" applyAlignment="1">
      <alignment horizontal="left"/>
    </xf>
    <xf numFmtId="0" fontId="5" fillId="4" borderId="153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left"/>
    </xf>
    <xf numFmtId="0" fontId="5" fillId="4" borderId="52" xfId="0" applyFont="1" applyFill="1" applyBorder="1" applyAlignment="1">
      <alignment horizontal="left"/>
    </xf>
    <xf numFmtId="172" fontId="6" fillId="4" borderId="124" xfId="0" applyNumberFormat="1" applyFont="1" applyFill="1" applyBorder="1" applyAlignment="1">
      <alignment horizontal="center"/>
    </xf>
    <xf numFmtId="172" fontId="6" fillId="4" borderId="99" xfId="0" applyNumberFormat="1" applyFont="1" applyFill="1" applyBorder="1" applyAlignment="1">
      <alignment horizontal="center"/>
    </xf>
    <xf numFmtId="172" fontId="3" fillId="35" borderId="94" xfId="42" applyNumberFormat="1" applyFont="1" applyFill="1" applyBorder="1" applyAlignment="1">
      <alignment horizontal="center"/>
    </xf>
    <xf numFmtId="172" fontId="3" fillId="35" borderId="31" xfId="42" applyNumberFormat="1" applyFont="1" applyFill="1" applyBorder="1" applyAlignment="1">
      <alignment horizontal="center"/>
    </xf>
    <xf numFmtId="172" fontId="6" fillId="4" borderId="129" xfId="0" applyNumberFormat="1" applyFont="1" applyFill="1" applyBorder="1" applyAlignment="1">
      <alignment horizontal="center"/>
    </xf>
    <xf numFmtId="172" fontId="6" fillId="4" borderId="94" xfId="0" applyNumberFormat="1" applyFont="1" applyFill="1" applyBorder="1" applyAlignment="1">
      <alignment horizontal="center"/>
    </xf>
    <xf numFmtId="0" fontId="0" fillId="33" borderId="152" xfId="0" applyFont="1" applyFill="1" applyBorder="1" applyAlignment="1">
      <alignment horizontal="left"/>
    </xf>
    <xf numFmtId="0" fontId="0" fillId="33" borderId="40" xfId="0" applyFont="1" applyFill="1" applyBorder="1" applyAlignment="1">
      <alignment horizontal="left"/>
    </xf>
    <xf numFmtId="0" fontId="0" fillId="33" borderId="41" xfId="0" applyFont="1" applyFill="1" applyBorder="1" applyAlignment="1">
      <alignment horizontal="left"/>
    </xf>
    <xf numFmtId="0" fontId="0" fillId="33" borderId="15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51" xfId="0" applyFont="1" applyFill="1" applyBorder="1" applyAlignment="1">
      <alignment horizontal="left"/>
    </xf>
    <xf numFmtId="171" fontId="3" fillId="0" borderId="99" xfId="42" applyFont="1" applyBorder="1" applyAlignment="1">
      <alignment horizontal="center"/>
    </xf>
    <xf numFmtId="172" fontId="3" fillId="0" borderId="90" xfId="42" applyNumberFormat="1" applyFont="1" applyBorder="1" applyAlignment="1">
      <alignment horizontal="center"/>
    </xf>
    <xf numFmtId="0" fontId="1" fillId="33" borderId="136" xfId="0" applyFont="1" applyFill="1" applyBorder="1" applyAlignment="1">
      <alignment/>
    </xf>
    <xf numFmtId="0" fontId="1" fillId="33" borderId="69" xfId="0" applyFont="1" applyFill="1" applyBorder="1" applyAlignment="1">
      <alignment/>
    </xf>
    <xf numFmtId="0" fontId="1" fillId="33" borderId="137" xfId="0" applyFont="1" applyFill="1" applyBorder="1" applyAlignment="1">
      <alignment/>
    </xf>
    <xf numFmtId="0" fontId="1" fillId="33" borderId="156" xfId="0" applyFont="1" applyFill="1" applyBorder="1" applyAlignment="1">
      <alignment horizontal="center"/>
    </xf>
    <xf numFmtId="0" fontId="1" fillId="33" borderId="157" xfId="0" applyFont="1" applyFill="1" applyBorder="1" applyAlignment="1">
      <alignment horizontal="left"/>
    </xf>
    <xf numFmtId="0" fontId="1" fillId="33" borderId="158" xfId="0" applyFont="1" applyFill="1" applyBorder="1" applyAlignment="1">
      <alignment horizontal="left"/>
    </xf>
    <xf numFmtId="0" fontId="1" fillId="33" borderId="159" xfId="0" applyFont="1" applyFill="1" applyBorder="1" applyAlignment="1">
      <alignment horizontal="left"/>
    </xf>
    <xf numFmtId="3" fontId="3" fillId="0" borderId="157" xfId="0" applyNumberFormat="1" applyFont="1" applyBorder="1" applyAlignment="1">
      <alignment horizontal="center"/>
    </xf>
    <xf numFmtId="3" fontId="3" fillId="0" borderId="159" xfId="0" applyNumberFormat="1" applyFont="1" applyBorder="1" applyAlignment="1">
      <alignment horizontal="center"/>
    </xf>
    <xf numFmtId="3" fontId="3" fillId="0" borderId="88" xfId="0" applyNumberFormat="1" applyFont="1" applyBorder="1" applyAlignment="1">
      <alignment horizontal="center"/>
    </xf>
    <xf numFmtId="3" fontId="3" fillId="0" borderId="117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4" borderId="76" xfId="0" applyNumberFormat="1" applyFont="1" applyFill="1" applyBorder="1" applyAlignment="1">
      <alignment horizontal="center"/>
    </xf>
    <xf numFmtId="3" fontId="3" fillId="4" borderId="94" xfId="0" applyNumberFormat="1" applyFont="1" applyFill="1" applyBorder="1" applyAlignment="1">
      <alignment horizontal="center"/>
    </xf>
    <xf numFmtId="3" fontId="3" fillId="0" borderId="123" xfId="0" applyNumberFormat="1" applyFont="1" applyBorder="1" applyAlignment="1">
      <alignment horizontal="center"/>
    </xf>
    <xf numFmtId="0" fontId="15" fillId="0" borderId="31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17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7" fillId="0" borderId="136" xfId="0" applyFont="1" applyBorder="1" applyAlignment="1">
      <alignment horizontal="left"/>
    </xf>
    <xf numFmtId="0" fontId="17" fillId="0" borderId="69" xfId="0" applyFont="1" applyBorder="1" applyAlignment="1">
      <alignment horizontal="left"/>
    </xf>
    <xf numFmtId="0" fontId="17" fillId="0" borderId="137" xfId="0" applyFont="1" applyBorder="1" applyAlignment="1">
      <alignment horizontal="left"/>
    </xf>
    <xf numFmtId="0" fontId="15" fillId="0" borderId="31" xfId="0" applyFont="1" applyBorder="1" applyAlignment="1">
      <alignment horizontal="center"/>
    </xf>
    <xf numFmtId="0" fontId="17" fillId="0" borderId="136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17" fillId="0" borderId="137" xfId="0" applyFont="1" applyBorder="1" applyAlignment="1">
      <alignment horizontal="center"/>
    </xf>
    <xf numFmtId="0" fontId="5" fillId="0" borderId="160" xfId="0" applyFont="1" applyBorder="1" applyAlignment="1">
      <alignment horizontal="center"/>
    </xf>
    <xf numFmtId="0" fontId="5" fillId="0" borderId="161" xfId="0" applyFont="1" applyBorder="1" applyAlignment="1">
      <alignment horizontal="center"/>
    </xf>
    <xf numFmtId="0" fontId="5" fillId="0" borderId="162" xfId="0" applyFont="1" applyBorder="1" applyAlignment="1">
      <alignment horizontal="center"/>
    </xf>
    <xf numFmtId="0" fontId="1" fillId="0" borderId="136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137" xfId="0" applyFont="1" applyBorder="1" applyAlignment="1">
      <alignment horizontal="left"/>
    </xf>
    <xf numFmtId="0" fontId="0" fillId="0" borderId="136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37" xfId="0" applyBorder="1" applyAlignment="1">
      <alignment horizontal="center"/>
    </xf>
    <xf numFmtId="0" fontId="15" fillId="0" borderId="136" xfId="0" applyFont="1" applyBorder="1" applyAlignment="1">
      <alignment/>
    </xf>
    <xf numFmtId="0" fontId="15" fillId="0" borderId="69" xfId="0" applyFont="1" applyBorder="1" applyAlignment="1">
      <alignment/>
    </xf>
    <xf numFmtId="0" fontId="15" fillId="0" borderId="137" xfId="0" applyFont="1" applyBorder="1" applyAlignment="1">
      <alignment/>
    </xf>
    <xf numFmtId="0" fontId="15" fillId="0" borderId="31" xfId="0" applyFont="1" applyBorder="1" applyAlignment="1">
      <alignment horizontal="left"/>
    </xf>
    <xf numFmtId="0" fontId="5" fillId="0" borderId="136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137" xfId="0" applyFont="1" applyBorder="1" applyAlignment="1">
      <alignment horizontal="center"/>
    </xf>
    <xf numFmtId="0" fontId="3" fillId="35" borderId="122" xfId="0" applyFont="1" applyFill="1" applyBorder="1" applyAlignment="1">
      <alignment horizontal="center"/>
    </xf>
    <xf numFmtId="0" fontId="0" fillId="35" borderId="154" xfId="0" applyFill="1" applyBorder="1" applyAlignment="1">
      <alignment/>
    </xf>
    <xf numFmtId="0" fontId="0" fillId="35" borderId="155" xfId="0" applyFill="1" applyBorder="1" applyAlignment="1">
      <alignment/>
    </xf>
    <xf numFmtId="0" fontId="0" fillId="35" borderId="54" xfId="0" applyFill="1" applyBorder="1" applyAlignment="1">
      <alignment/>
    </xf>
    <xf numFmtId="0" fontId="2" fillId="0" borderId="4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4" fillId="35" borderId="115" xfId="0" applyFont="1" applyFill="1" applyBorder="1" applyAlignment="1">
      <alignment horizontal="center" textRotation="45"/>
    </xf>
    <xf numFmtId="0" fontId="4" fillId="35" borderId="127" xfId="0" applyFont="1" applyFill="1" applyBorder="1" applyAlignment="1">
      <alignment horizontal="center" textRotation="45"/>
    </xf>
    <xf numFmtId="0" fontId="21" fillId="0" borderId="136" xfId="0" applyFont="1" applyBorder="1" applyAlignment="1">
      <alignment horizontal="left"/>
    </xf>
    <xf numFmtId="0" fontId="21" fillId="0" borderId="69" xfId="0" applyFont="1" applyBorder="1" applyAlignment="1">
      <alignment horizontal="left"/>
    </xf>
    <xf numFmtId="0" fontId="21" fillId="0" borderId="137" xfId="0" applyFont="1" applyBorder="1" applyAlignment="1">
      <alignment horizontal="left"/>
    </xf>
    <xf numFmtId="0" fontId="15" fillId="0" borderId="136" xfId="0" applyFont="1" applyBorder="1" applyAlignment="1">
      <alignment/>
    </xf>
    <xf numFmtId="0" fontId="15" fillId="0" borderId="69" xfId="0" applyFont="1" applyBorder="1" applyAlignment="1">
      <alignment/>
    </xf>
    <xf numFmtId="0" fontId="15" fillId="0" borderId="137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136" xfId="0" applyFont="1" applyBorder="1" applyAlignment="1">
      <alignment horizontal="left"/>
    </xf>
    <xf numFmtId="0" fontId="15" fillId="0" borderId="69" xfId="0" applyFont="1" applyBorder="1" applyAlignment="1">
      <alignment horizontal="left"/>
    </xf>
    <xf numFmtId="0" fontId="15" fillId="0" borderId="137" xfId="0" applyFont="1" applyBorder="1" applyAlignment="1">
      <alignment horizontal="left"/>
    </xf>
    <xf numFmtId="0" fontId="27" fillId="0" borderId="136" xfId="0" applyFont="1" applyBorder="1" applyAlignment="1">
      <alignment horizontal="left"/>
    </xf>
    <xf numFmtId="0" fontId="27" fillId="0" borderId="69" xfId="0" applyFont="1" applyBorder="1" applyAlignment="1">
      <alignment horizontal="left"/>
    </xf>
    <xf numFmtId="0" fontId="27" fillId="0" borderId="137" xfId="0" applyFont="1" applyBorder="1" applyAlignment="1">
      <alignment horizontal="left"/>
    </xf>
    <xf numFmtId="0" fontId="13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136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4" fillId="0" borderId="137" xfId="0" applyFont="1" applyBorder="1" applyAlignment="1">
      <alignment horizontal="left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0" fillId="0" borderId="163" xfId="0" applyBorder="1" applyAlignment="1">
      <alignment horizontal="center"/>
    </xf>
    <xf numFmtId="0" fontId="0" fillId="0" borderId="16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6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6" xfId="0" applyBorder="1" applyAlignment="1">
      <alignment horizontal="center"/>
    </xf>
    <xf numFmtId="0" fontId="0" fillId="0" borderId="42" xfId="0" applyBorder="1" applyAlignment="1">
      <alignment horizontal="center"/>
    </xf>
    <xf numFmtId="0" fontId="29" fillId="0" borderId="167" xfId="0" applyFont="1" applyBorder="1" applyAlignment="1">
      <alignment horizontal="center" wrapText="1"/>
    </xf>
    <xf numFmtId="0" fontId="29" fillId="0" borderId="39" xfId="0" applyFont="1" applyBorder="1" applyAlignment="1">
      <alignment horizontal="center" wrapText="1"/>
    </xf>
    <xf numFmtId="0" fontId="17" fillId="34" borderId="97" xfId="0" applyFont="1" applyFill="1" applyBorder="1" applyAlignment="1">
      <alignment horizontal="center" wrapText="1"/>
    </xf>
    <xf numFmtId="0" fontId="17" fillId="34" borderId="96" xfId="0" applyFont="1" applyFill="1" applyBorder="1" applyAlignment="1">
      <alignment horizontal="center" wrapText="1"/>
    </xf>
    <xf numFmtId="0" fontId="5" fillId="36" borderId="97" xfId="0" applyFont="1" applyFill="1" applyBorder="1" applyAlignment="1">
      <alignment horizontal="center"/>
    </xf>
    <xf numFmtId="0" fontId="5" fillId="36" borderId="98" xfId="0" applyFont="1" applyFill="1" applyBorder="1" applyAlignment="1">
      <alignment horizontal="center"/>
    </xf>
    <xf numFmtId="0" fontId="5" fillId="36" borderId="96" xfId="0" applyFont="1" applyFill="1" applyBorder="1" applyAlignment="1">
      <alignment horizontal="center"/>
    </xf>
    <xf numFmtId="0" fontId="5" fillId="36" borderId="113" xfId="0" applyFont="1" applyFill="1" applyBorder="1" applyAlignment="1">
      <alignment horizontal="center"/>
    </xf>
    <xf numFmtId="172" fontId="1" fillId="36" borderId="168" xfId="42" applyNumberFormat="1" applyFont="1" applyFill="1" applyBorder="1" applyAlignment="1">
      <alignment horizontal="center"/>
    </xf>
    <xf numFmtId="172" fontId="1" fillId="36" borderId="169" xfId="42" applyNumberFormat="1" applyFont="1" applyFill="1" applyBorder="1" applyAlignment="1">
      <alignment horizontal="center"/>
    </xf>
    <xf numFmtId="172" fontId="1" fillId="36" borderId="101" xfId="42" applyNumberFormat="1" applyFont="1" applyFill="1" applyBorder="1" applyAlignment="1">
      <alignment horizontal="center"/>
    </xf>
    <xf numFmtId="172" fontId="1" fillId="36" borderId="170" xfId="42" applyNumberFormat="1" applyFont="1" applyFill="1" applyBorder="1" applyAlignment="1">
      <alignment horizontal="center"/>
    </xf>
    <xf numFmtId="0" fontId="14" fillId="34" borderId="97" xfId="0" applyFont="1" applyFill="1" applyBorder="1" applyAlignment="1">
      <alignment horizontal="center" wrapText="1"/>
    </xf>
    <xf numFmtId="0" fontId="14" fillId="34" borderId="96" xfId="0" applyFont="1" applyFill="1" applyBorder="1" applyAlignment="1">
      <alignment horizontal="center" wrapText="1"/>
    </xf>
    <xf numFmtId="0" fontId="24" fillId="0" borderId="171" xfId="0" applyFont="1" applyBorder="1" applyAlignment="1">
      <alignment horizontal="center" wrapText="1"/>
    </xf>
    <xf numFmtId="0" fontId="24" fillId="0" borderId="172" xfId="0" applyFont="1" applyBorder="1" applyAlignment="1">
      <alignment horizontal="center" wrapText="1"/>
    </xf>
    <xf numFmtId="172" fontId="1" fillId="0" borderId="22" xfId="42" applyNumberFormat="1" applyFont="1" applyBorder="1" applyAlignment="1">
      <alignment horizontal="center"/>
    </xf>
    <xf numFmtId="172" fontId="1" fillId="0" borderId="53" xfId="42" applyNumberFormat="1" applyFont="1" applyBorder="1" applyAlignment="1">
      <alignment horizontal="center"/>
    </xf>
    <xf numFmtId="172" fontId="1" fillId="0" borderId="87" xfId="42" applyNumberFormat="1" applyFont="1" applyBorder="1" applyAlignment="1">
      <alignment horizontal="center"/>
    </xf>
    <xf numFmtId="172" fontId="1" fillId="0" borderId="66" xfId="42" applyNumberFormat="1" applyFont="1" applyBorder="1" applyAlignment="1">
      <alignment horizontal="center"/>
    </xf>
    <xf numFmtId="0" fontId="24" fillId="0" borderId="167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6" xfId="0" applyBorder="1" applyAlignment="1">
      <alignment horizontal="center"/>
    </xf>
    <xf numFmtId="0" fontId="13" fillId="34" borderId="173" xfId="0" applyFont="1" applyFill="1" applyBorder="1" applyAlignment="1">
      <alignment horizontal="center" wrapText="1"/>
    </xf>
    <xf numFmtId="0" fontId="13" fillId="34" borderId="41" xfId="0" applyFont="1" applyFill="1" applyBorder="1" applyAlignment="1">
      <alignment horizontal="center" wrapText="1"/>
    </xf>
    <xf numFmtId="0" fontId="13" fillId="34" borderId="166" xfId="0" applyFont="1" applyFill="1" applyBorder="1" applyAlignment="1">
      <alignment horizontal="center" wrapText="1"/>
    </xf>
    <xf numFmtId="0" fontId="13" fillId="34" borderId="43" xfId="0" applyFont="1" applyFill="1" applyBorder="1" applyAlignment="1">
      <alignment horizontal="center" wrapText="1"/>
    </xf>
    <xf numFmtId="0" fontId="24" fillId="0" borderId="167" xfId="0" applyFont="1" applyBorder="1" applyAlignment="1">
      <alignment horizontal="center" wrapText="1"/>
    </xf>
    <xf numFmtId="0" fontId="24" fillId="0" borderId="39" xfId="0" applyFont="1" applyBorder="1" applyAlignment="1">
      <alignment horizontal="center" wrapText="1"/>
    </xf>
    <xf numFmtId="0" fontId="24" fillId="0" borderId="173" xfId="0" applyFont="1" applyBorder="1" applyAlignment="1">
      <alignment horizontal="center" wrapText="1"/>
    </xf>
    <xf numFmtId="0" fontId="24" fillId="0" borderId="41" xfId="0" applyFont="1" applyBorder="1" applyAlignment="1">
      <alignment horizontal="center" wrapText="1"/>
    </xf>
    <xf numFmtId="0" fontId="29" fillId="36" borderId="13" xfId="0" applyFont="1" applyFill="1" applyBorder="1" applyAlignment="1">
      <alignment horizontal="center" wrapText="1"/>
    </xf>
    <xf numFmtId="0" fontId="29" fillId="36" borderId="6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0" borderId="174" xfId="0" applyFont="1" applyBorder="1" applyAlignment="1">
      <alignment horizontal="center" wrapText="1"/>
    </xf>
    <xf numFmtId="0" fontId="24" fillId="0" borderId="175" xfId="0" applyFont="1" applyBorder="1" applyAlignment="1">
      <alignment horizontal="center" wrapText="1"/>
    </xf>
    <xf numFmtId="172" fontId="1" fillId="0" borderId="168" xfId="42" applyNumberFormat="1" applyFont="1" applyBorder="1" applyAlignment="1">
      <alignment horizontal="center"/>
    </xf>
    <xf numFmtId="172" fontId="1" fillId="0" borderId="101" xfId="42" applyNumberFormat="1" applyFont="1" applyBorder="1" applyAlignment="1">
      <alignment horizontal="center"/>
    </xf>
    <xf numFmtId="172" fontId="1" fillId="0" borderId="86" xfId="42" applyNumberFormat="1" applyFont="1" applyBorder="1" applyAlignment="1">
      <alignment horizontal="center"/>
    </xf>
    <xf numFmtId="172" fontId="1" fillId="0" borderId="176" xfId="42" applyNumberFormat="1" applyFont="1" applyBorder="1" applyAlignment="1">
      <alignment horizontal="center"/>
    </xf>
    <xf numFmtId="172" fontId="1" fillId="0" borderId="177" xfId="42" applyNumberFormat="1" applyFont="1" applyBorder="1" applyAlignment="1">
      <alignment horizontal="center"/>
    </xf>
    <xf numFmtId="172" fontId="1" fillId="0" borderId="178" xfId="42" applyNumberFormat="1" applyFont="1" applyBorder="1" applyAlignment="1">
      <alignment horizontal="center"/>
    </xf>
    <xf numFmtId="172" fontId="1" fillId="0" borderId="179" xfId="42" applyNumberFormat="1" applyFont="1" applyBorder="1" applyAlignment="1">
      <alignment horizontal="center"/>
    </xf>
    <xf numFmtId="172" fontId="1" fillId="0" borderId="180" xfId="42" applyNumberFormat="1" applyFont="1" applyBorder="1" applyAlignment="1">
      <alignment horizontal="center"/>
    </xf>
    <xf numFmtId="172" fontId="1" fillId="36" borderId="22" xfId="42" applyNumberFormat="1" applyFont="1" applyFill="1" applyBorder="1" applyAlignment="1">
      <alignment horizontal="center"/>
    </xf>
    <xf numFmtId="172" fontId="1" fillId="36" borderId="181" xfId="42" applyNumberFormat="1" applyFont="1" applyFill="1" applyBorder="1" applyAlignment="1">
      <alignment horizontal="center"/>
    </xf>
    <xf numFmtId="172" fontId="1" fillId="36" borderId="86" xfId="42" applyNumberFormat="1" applyFont="1" applyFill="1" applyBorder="1" applyAlignment="1">
      <alignment horizontal="center"/>
    </xf>
    <xf numFmtId="172" fontId="1" fillId="36" borderId="182" xfId="42" applyNumberFormat="1" applyFont="1" applyFill="1" applyBorder="1" applyAlignment="1">
      <alignment horizontal="center"/>
    </xf>
    <xf numFmtId="172" fontId="1" fillId="36" borderId="60" xfId="42" applyNumberFormat="1" applyFont="1" applyFill="1" applyBorder="1" applyAlignment="1">
      <alignment horizontal="center"/>
    </xf>
    <xf numFmtId="172" fontId="1" fillId="36" borderId="91" xfId="42" applyNumberFormat="1" applyFont="1" applyFill="1" applyBorder="1" applyAlignment="1">
      <alignment horizontal="center"/>
    </xf>
    <xf numFmtId="172" fontId="1" fillId="36" borderId="66" xfId="42" applyNumberFormat="1" applyFont="1" applyFill="1" applyBorder="1" applyAlignment="1">
      <alignment horizontal="center"/>
    </xf>
    <xf numFmtId="172" fontId="1" fillId="36" borderId="183" xfId="42" applyNumberFormat="1" applyFont="1" applyFill="1" applyBorder="1" applyAlignment="1">
      <alignment horizontal="center"/>
    </xf>
    <xf numFmtId="172" fontId="1" fillId="36" borderId="178" xfId="42" applyNumberFormat="1" applyFont="1" applyFill="1" applyBorder="1" applyAlignment="1">
      <alignment horizontal="center"/>
    </xf>
    <xf numFmtId="172" fontId="1" fillId="36" borderId="184" xfId="42" applyNumberFormat="1" applyFont="1" applyFill="1" applyBorder="1" applyAlignment="1">
      <alignment horizontal="center"/>
    </xf>
    <xf numFmtId="0" fontId="5" fillId="0" borderId="185" xfId="0" applyFont="1" applyBorder="1" applyAlignment="1">
      <alignment horizontal="center"/>
    </xf>
    <xf numFmtId="0" fontId="17" fillId="0" borderId="40" xfId="0" applyFont="1" applyBorder="1" applyAlignment="1">
      <alignment/>
    </xf>
    <xf numFmtId="0" fontId="17" fillId="0" borderId="105" xfId="0" applyFont="1" applyBorder="1" applyAlignment="1">
      <alignment/>
    </xf>
    <xf numFmtId="0" fontId="17" fillId="0" borderId="186" xfId="0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109" xfId="0" applyFont="1" applyBorder="1" applyAlignment="1">
      <alignment/>
    </xf>
    <xf numFmtId="0" fontId="25" fillId="0" borderId="167" xfId="0" applyFont="1" applyBorder="1" applyAlignment="1">
      <alignment horizontal="center" wrapText="1"/>
    </xf>
    <xf numFmtId="0" fontId="25" fillId="0" borderId="39" xfId="0" applyFont="1" applyBorder="1" applyAlignment="1">
      <alignment horizontal="center" wrapText="1"/>
    </xf>
    <xf numFmtId="0" fontId="23" fillId="0" borderId="167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4" fillId="0" borderId="173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166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172" fontId="5" fillId="36" borderId="97" xfId="42" applyNumberFormat="1" applyFont="1" applyFill="1" applyBorder="1" applyAlignment="1">
      <alignment horizontal="center"/>
    </xf>
    <xf numFmtId="172" fontId="5" fillId="36" borderId="96" xfId="42" applyNumberFormat="1" applyFont="1" applyFill="1" applyBorder="1" applyAlignment="1">
      <alignment horizontal="center"/>
    </xf>
    <xf numFmtId="172" fontId="5" fillId="36" borderId="98" xfId="42" applyNumberFormat="1" applyFont="1" applyFill="1" applyBorder="1" applyAlignment="1">
      <alignment horizontal="center"/>
    </xf>
    <xf numFmtId="172" fontId="5" fillId="36" borderId="113" xfId="42" applyNumberFormat="1" applyFont="1" applyFill="1" applyBorder="1" applyAlignment="1">
      <alignment horizontal="center"/>
    </xf>
    <xf numFmtId="0" fontId="1" fillId="35" borderId="187" xfId="0" applyFont="1" applyFill="1" applyBorder="1" applyAlignment="1">
      <alignment horizontal="center"/>
    </xf>
    <xf numFmtId="0" fontId="1" fillId="35" borderId="60" xfId="0" applyFont="1" applyFill="1" applyBorder="1" applyAlignment="1">
      <alignment horizontal="center"/>
    </xf>
    <xf numFmtId="172" fontId="17" fillId="35" borderId="60" xfId="42" applyNumberFormat="1" applyFont="1" applyFill="1" applyBorder="1" applyAlignment="1">
      <alignment horizontal="center"/>
    </xf>
    <xf numFmtId="0" fontId="0" fillId="0" borderId="188" xfId="0" applyBorder="1" applyAlignment="1">
      <alignment horizontal="center"/>
    </xf>
    <xf numFmtId="0" fontId="0" fillId="0" borderId="121" xfId="0" applyBorder="1" applyAlignment="1">
      <alignment horizontal="center"/>
    </xf>
    <xf numFmtId="172" fontId="0" fillId="0" borderId="22" xfId="42" applyNumberFormat="1" applyFont="1" applyBorder="1" applyAlignment="1">
      <alignment horizontal="center"/>
    </xf>
    <xf numFmtId="172" fontId="0" fillId="0" borderId="74" xfId="42" applyNumberFormat="1" applyFont="1" applyBorder="1" applyAlignment="1">
      <alignment horizontal="center"/>
    </xf>
    <xf numFmtId="0" fontId="0" fillId="0" borderId="189" xfId="0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6" xfId="42" applyNumberFormat="1" applyFont="1" applyBorder="1" applyAlignment="1">
      <alignment horizontal="center"/>
    </xf>
    <xf numFmtId="172" fontId="0" fillId="0" borderId="75" xfId="42" applyNumberFormat="1" applyFont="1" applyBorder="1" applyAlignment="1">
      <alignment horizontal="center"/>
    </xf>
    <xf numFmtId="0" fontId="13" fillId="34" borderId="41" xfId="0" applyFont="1" applyFill="1" applyBorder="1" applyAlignment="1">
      <alignment horizontal="center"/>
    </xf>
    <xf numFmtId="0" fontId="13" fillId="34" borderId="97" xfId="0" applyFont="1" applyFill="1" applyBorder="1" applyAlignment="1">
      <alignment horizontal="center"/>
    </xf>
    <xf numFmtId="0" fontId="13" fillId="34" borderId="43" xfId="0" applyFont="1" applyFill="1" applyBorder="1" applyAlignment="1">
      <alignment horizontal="center"/>
    </xf>
    <xf numFmtId="0" fontId="13" fillId="34" borderId="96" xfId="0" applyFont="1" applyFill="1" applyBorder="1" applyAlignment="1">
      <alignment horizontal="center"/>
    </xf>
    <xf numFmtId="0" fontId="13" fillId="34" borderId="60" xfId="0" applyFont="1" applyFill="1" applyBorder="1" applyAlignment="1">
      <alignment horizontal="center"/>
    </xf>
    <xf numFmtId="0" fontId="0" fillId="0" borderId="190" xfId="0" applyBorder="1" applyAlignment="1">
      <alignment horizontal="left"/>
    </xf>
    <xf numFmtId="0" fontId="0" fillId="0" borderId="65" xfId="0" applyBorder="1" applyAlignment="1">
      <alignment horizontal="left"/>
    </xf>
    <xf numFmtId="172" fontId="0" fillId="0" borderId="65" xfId="42" applyNumberFormat="1" applyFont="1" applyBorder="1" applyAlignment="1">
      <alignment horizontal="center"/>
    </xf>
    <xf numFmtId="172" fontId="0" fillId="0" borderId="73" xfId="42" applyNumberFormat="1" applyFont="1" applyBorder="1" applyAlignment="1">
      <alignment horizontal="center"/>
    </xf>
    <xf numFmtId="0" fontId="0" fillId="0" borderId="191" xfId="0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0" fillId="0" borderId="192" xfId="0" applyBorder="1" applyAlignment="1">
      <alignment horizontal="left"/>
    </xf>
    <xf numFmtId="0" fontId="0" fillId="0" borderId="22" xfId="0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13" fillId="34" borderId="187" xfId="0" applyFont="1" applyFill="1" applyBorder="1" applyAlignment="1">
      <alignment horizontal="center"/>
    </xf>
    <xf numFmtId="0" fontId="13" fillId="34" borderId="39" xfId="0" applyFont="1" applyFill="1" applyBorder="1" applyAlignment="1">
      <alignment horizontal="center"/>
    </xf>
    <xf numFmtId="172" fontId="0" fillId="0" borderId="168" xfId="42" applyNumberFormat="1" applyFont="1" applyBorder="1" applyAlignment="1">
      <alignment horizontal="center"/>
    </xf>
    <xf numFmtId="172" fontId="0" fillId="0" borderId="193" xfId="42" applyNumberFormat="1" applyFont="1" applyBorder="1" applyAlignment="1">
      <alignment horizontal="center"/>
    </xf>
    <xf numFmtId="0" fontId="0" fillId="0" borderId="187" xfId="0" applyBorder="1" applyAlignment="1">
      <alignment horizontal="center"/>
    </xf>
    <xf numFmtId="0" fontId="0" fillId="0" borderId="60" xfId="0" applyBorder="1" applyAlignment="1">
      <alignment horizontal="center"/>
    </xf>
    <xf numFmtId="172" fontId="0" fillId="0" borderId="37" xfId="42" applyNumberFormat="1" applyFont="1" applyBorder="1" applyAlignment="1">
      <alignment horizontal="center"/>
    </xf>
    <xf numFmtId="172" fontId="0" fillId="0" borderId="39" xfId="42" applyNumberFormat="1" applyFont="1" applyBorder="1" applyAlignment="1">
      <alignment horizontal="center"/>
    </xf>
    <xf numFmtId="172" fontId="0" fillId="0" borderId="60" xfId="42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172" fontId="17" fillId="35" borderId="60" xfId="0" applyNumberFormat="1" applyFont="1" applyFill="1" applyBorder="1" applyAlignment="1">
      <alignment horizontal="center"/>
    </xf>
    <xf numFmtId="0" fontId="17" fillId="35" borderId="60" xfId="0" applyFont="1" applyFill="1" applyBorder="1" applyAlignment="1">
      <alignment horizontal="center"/>
    </xf>
    <xf numFmtId="0" fontId="0" fillId="0" borderId="194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172" fontId="17" fillId="0" borderId="60" xfId="42" applyNumberFormat="1" applyFont="1" applyBorder="1" applyAlignment="1">
      <alignment horizontal="center"/>
    </xf>
    <xf numFmtId="172" fontId="13" fillId="0" borderId="60" xfId="42" applyNumberFormat="1" applyFont="1" applyBorder="1" applyAlignment="1">
      <alignment horizontal="center"/>
    </xf>
    <xf numFmtId="172" fontId="28" fillId="0" borderId="60" xfId="42" applyNumberFormat="1" applyFont="1" applyBorder="1" applyAlignment="1">
      <alignment horizontal="center"/>
    </xf>
    <xf numFmtId="172" fontId="19" fillId="0" borderId="60" xfId="42" applyNumberFormat="1" applyFont="1" applyBorder="1" applyAlignment="1">
      <alignment horizontal="center"/>
    </xf>
    <xf numFmtId="0" fontId="19" fillId="0" borderId="89" xfId="0" applyFont="1" applyBorder="1" applyAlignment="1">
      <alignment horizontal="center" wrapText="1"/>
    </xf>
    <xf numFmtId="172" fontId="4" fillId="0" borderId="66" xfId="0" applyNumberFormat="1" applyFont="1" applyBorder="1" applyAlignment="1">
      <alignment horizontal="center"/>
    </xf>
    <xf numFmtId="172" fontId="4" fillId="0" borderId="75" xfId="0" applyNumberFormat="1" applyFont="1" applyBorder="1" applyAlignment="1">
      <alignment horizontal="center"/>
    </xf>
    <xf numFmtId="0" fontId="17" fillId="35" borderId="60" xfId="0" applyFont="1" applyFill="1" applyBorder="1" applyAlignment="1">
      <alignment horizontal="center" wrapText="1"/>
    </xf>
    <xf numFmtId="172" fontId="26" fillId="34" borderId="60" xfId="42" applyNumberFormat="1" applyFont="1" applyFill="1" applyBorder="1" applyAlignment="1">
      <alignment horizontal="center"/>
    </xf>
    <xf numFmtId="0" fontId="19" fillId="0" borderId="80" xfId="0" applyFont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172" fontId="4" fillId="0" borderId="74" xfId="0" applyNumberFormat="1" applyFont="1" applyBorder="1" applyAlignment="1">
      <alignment horizontal="center"/>
    </xf>
    <xf numFmtId="0" fontId="19" fillId="0" borderId="31" xfId="0" applyFont="1" applyBorder="1" applyAlignment="1">
      <alignment horizontal="center" wrapText="1"/>
    </xf>
    <xf numFmtId="0" fontId="19" fillId="0" borderId="53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0" borderId="87" xfId="0" applyFont="1" applyBorder="1" applyAlignment="1">
      <alignment horizontal="center" wrapText="1"/>
    </xf>
    <xf numFmtId="0" fontId="19" fillId="0" borderId="66" xfId="0" applyFont="1" applyBorder="1" applyAlignment="1">
      <alignment horizontal="center" wrapText="1"/>
    </xf>
    <xf numFmtId="172" fontId="4" fillId="0" borderId="86" xfId="0" applyNumberFormat="1" applyFont="1" applyBorder="1" applyAlignment="1">
      <alignment horizontal="center"/>
    </xf>
    <xf numFmtId="172" fontId="4" fillId="0" borderId="195" xfId="0" applyNumberFormat="1" applyFont="1" applyBorder="1" applyAlignment="1">
      <alignment horizontal="center"/>
    </xf>
    <xf numFmtId="172" fontId="26" fillId="35" borderId="22" xfId="42" applyNumberFormat="1" applyFont="1" applyFill="1" applyBorder="1" applyAlignment="1">
      <alignment horizontal="center"/>
    </xf>
    <xf numFmtId="172" fontId="26" fillId="35" borderId="74" xfId="42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17" fillId="35" borderId="196" xfId="0" applyFont="1" applyFill="1" applyBorder="1" applyAlignment="1">
      <alignment horizontal="center"/>
    </xf>
    <xf numFmtId="0" fontId="17" fillId="35" borderId="65" xfId="0" applyFont="1" applyFill="1" applyBorder="1" applyAlignment="1">
      <alignment horizontal="center"/>
    </xf>
    <xf numFmtId="172" fontId="4" fillId="0" borderId="65" xfId="0" applyNumberFormat="1" applyFont="1" applyBorder="1" applyAlignment="1">
      <alignment horizontal="center"/>
    </xf>
    <xf numFmtId="172" fontId="4" fillId="0" borderId="73" xfId="0" applyNumberFormat="1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0" fillId="0" borderId="197" xfId="0" applyBorder="1" applyAlignment="1">
      <alignment horizontal="center"/>
    </xf>
    <xf numFmtId="0" fontId="0" fillId="34" borderId="97" xfId="0" applyFill="1" applyBorder="1" applyAlignment="1">
      <alignment horizontal="center"/>
    </xf>
    <xf numFmtId="0" fontId="0" fillId="34" borderId="96" xfId="0" applyFill="1" applyBorder="1" applyAlignment="1">
      <alignment horizontal="center"/>
    </xf>
    <xf numFmtId="0" fontId="17" fillId="34" borderId="96" xfId="0" applyFont="1" applyFill="1" applyBorder="1" applyAlignment="1">
      <alignment wrapText="1"/>
    </xf>
    <xf numFmtId="0" fontId="17" fillId="34" borderId="152" xfId="0" applyFont="1" applyFill="1" applyBorder="1" applyAlignment="1">
      <alignment horizontal="center"/>
    </xf>
    <xf numFmtId="0" fontId="17" fillId="34" borderId="41" xfId="0" applyFont="1" applyFill="1" applyBorder="1" applyAlignment="1">
      <alignment horizontal="center"/>
    </xf>
    <xf numFmtId="0" fontId="17" fillId="34" borderId="131" xfId="0" applyFont="1" applyFill="1" applyBorder="1" applyAlignment="1">
      <alignment horizontal="center"/>
    </xf>
    <xf numFmtId="0" fontId="17" fillId="34" borderId="43" xfId="0" applyFont="1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172" fontId="17" fillId="35" borderId="37" xfId="0" applyNumberFormat="1" applyFont="1" applyFill="1" applyBorder="1" applyAlignment="1">
      <alignment horizontal="center"/>
    </xf>
    <xf numFmtId="172" fontId="17" fillId="35" borderId="39" xfId="0" applyNumberFormat="1" applyFont="1" applyFill="1" applyBorder="1" applyAlignment="1">
      <alignment horizontal="center"/>
    </xf>
    <xf numFmtId="172" fontId="0" fillId="35" borderId="37" xfId="0" applyNumberFormat="1" applyFill="1" applyBorder="1" applyAlignment="1">
      <alignment horizontal="center"/>
    </xf>
    <xf numFmtId="0" fontId="5" fillId="35" borderId="187" xfId="0" applyFont="1" applyFill="1" applyBorder="1" applyAlignment="1">
      <alignment horizontal="center"/>
    </xf>
    <xf numFmtId="0" fontId="5" fillId="35" borderId="60" xfId="0" applyFont="1" applyFill="1" applyBorder="1" applyAlignment="1">
      <alignment horizontal="center"/>
    </xf>
    <xf numFmtId="171" fontId="17" fillId="35" borderId="60" xfId="0" applyNumberFormat="1" applyFont="1" applyFill="1" applyBorder="1" applyAlignment="1">
      <alignment horizontal="center"/>
    </xf>
    <xf numFmtId="0" fontId="17" fillId="34" borderId="60" xfId="0" applyFont="1" applyFill="1" applyBorder="1" applyAlignment="1">
      <alignment horizontal="center"/>
    </xf>
    <xf numFmtId="171" fontId="0" fillId="0" borderId="60" xfId="42" applyNumberFormat="1" applyFont="1" applyBorder="1" applyAlignment="1">
      <alignment horizontal="center"/>
    </xf>
    <xf numFmtId="0" fontId="19" fillId="0" borderId="187" xfId="0" applyFont="1" applyBorder="1" applyAlignment="1">
      <alignment horizontal="left"/>
    </xf>
    <xf numFmtId="0" fontId="19" fillId="0" borderId="60" xfId="0" applyFont="1" applyBorder="1" applyAlignment="1">
      <alignment horizontal="left"/>
    </xf>
    <xf numFmtId="172" fontId="18" fillId="0" borderId="60" xfId="42" applyNumberFormat="1" applyFont="1" applyBorder="1" applyAlignment="1">
      <alignment horizontal="center"/>
    </xf>
    <xf numFmtId="171" fontId="0" fillId="0" borderId="60" xfId="42" applyFont="1" applyBorder="1" applyAlignment="1">
      <alignment horizontal="center"/>
    </xf>
    <xf numFmtId="172" fontId="18" fillId="0" borderId="60" xfId="0" applyNumberFormat="1" applyFont="1" applyBorder="1" applyAlignment="1">
      <alignment horizontal="center"/>
    </xf>
    <xf numFmtId="0" fontId="0" fillId="0" borderId="198" xfId="0" applyBorder="1" applyAlignment="1">
      <alignment horizontal="left"/>
    </xf>
    <xf numFmtId="0" fontId="19" fillId="0" borderId="198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19" fillId="0" borderId="39" xfId="0" applyFont="1" applyBorder="1" applyAlignment="1">
      <alignment horizontal="left"/>
    </xf>
    <xf numFmtId="172" fontId="17" fillId="0" borderId="60" xfId="0" applyNumberFormat="1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17" fillId="35" borderId="37" xfId="0" applyFont="1" applyFill="1" applyBorder="1" applyAlignment="1">
      <alignment horizontal="center"/>
    </xf>
    <xf numFmtId="0" fontId="17" fillId="35" borderId="38" xfId="0" applyFont="1" applyFill="1" applyBorder="1" applyAlignment="1">
      <alignment horizontal="center"/>
    </xf>
    <xf numFmtId="0" fontId="17" fillId="35" borderId="39" xfId="0" applyFont="1" applyFill="1" applyBorder="1" applyAlignment="1">
      <alignment horizontal="center"/>
    </xf>
    <xf numFmtId="172" fontId="0" fillId="35" borderId="60" xfId="42" applyNumberFormat="1" applyFont="1" applyFill="1" applyBorder="1" applyAlignment="1">
      <alignment horizontal="center"/>
    </xf>
    <xf numFmtId="0" fontId="0" fillId="35" borderId="60" xfId="0" applyFont="1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5" fillId="34" borderId="60" xfId="0" applyFont="1" applyFill="1" applyBorder="1" applyAlignment="1">
      <alignment horizontal="center"/>
    </xf>
    <xf numFmtId="0" fontId="14" fillId="34" borderId="37" xfId="0" applyFont="1" applyFill="1" applyBorder="1" applyAlignment="1">
      <alignment horizontal="center"/>
    </xf>
    <xf numFmtId="0" fontId="14" fillId="34" borderId="39" xfId="0" applyFont="1" applyFill="1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22" xfId="0" applyBorder="1" applyAlignment="1">
      <alignment horizontal="left"/>
    </xf>
    <xf numFmtId="171" fontId="0" fillId="0" borderId="22" xfId="42" applyFont="1" applyBorder="1" applyAlignment="1">
      <alignment horizontal="center"/>
    </xf>
    <xf numFmtId="0" fontId="0" fillId="0" borderId="87" xfId="0" applyBorder="1" applyAlignment="1">
      <alignment horizontal="left"/>
    </xf>
    <xf numFmtId="0" fontId="0" fillId="0" borderId="66" xfId="0" applyBorder="1" applyAlignment="1">
      <alignment horizontal="left"/>
    </xf>
    <xf numFmtId="171" fontId="0" fillId="0" borderId="66" xfId="42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7" fillId="34" borderId="37" xfId="0" applyFont="1" applyFill="1" applyBorder="1" applyAlignment="1">
      <alignment horizontal="center"/>
    </xf>
    <xf numFmtId="0" fontId="17" fillId="34" borderId="39" xfId="0" applyFont="1" applyFill="1" applyBorder="1" applyAlignment="1">
      <alignment horizontal="center"/>
    </xf>
    <xf numFmtId="0" fontId="0" fillId="0" borderId="196" xfId="0" applyBorder="1" applyAlignment="1">
      <alignment horizontal="left"/>
    </xf>
    <xf numFmtId="171" fontId="0" fillId="0" borderId="65" xfId="42" applyFont="1" applyBorder="1" applyAlignment="1">
      <alignment horizontal="center"/>
    </xf>
    <xf numFmtId="0" fontId="0" fillId="0" borderId="148" xfId="0" applyBorder="1" applyAlignment="1">
      <alignment horizontal="center"/>
    </xf>
    <xf numFmtId="0" fontId="0" fillId="0" borderId="89" xfId="0" applyBorder="1" applyAlignment="1">
      <alignment horizontal="center"/>
    </xf>
    <xf numFmtId="172" fontId="0" fillId="0" borderId="89" xfId="42" applyNumberFormat="1" applyFont="1" applyBorder="1" applyAlignment="1">
      <alignment horizontal="center"/>
    </xf>
    <xf numFmtId="0" fontId="0" fillId="0" borderId="199" xfId="0" applyBorder="1" applyAlignment="1">
      <alignment horizontal="center"/>
    </xf>
    <xf numFmtId="172" fontId="0" fillId="0" borderId="136" xfId="42" applyNumberFormat="1" applyFont="1" applyBorder="1" applyAlignment="1">
      <alignment horizontal="center"/>
    </xf>
    <xf numFmtId="172" fontId="0" fillId="0" borderId="137" xfId="42" applyNumberFormat="1" applyFont="1" applyBorder="1" applyAlignment="1">
      <alignment horizontal="center"/>
    </xf>
    <xf numFmtId="174" fontId="17" fillId="0" borderId="0" xfId="0" applyNumberFormat="1" applyFont="1" applyBorder="1" applyAlignment="1">
      <alignment horizontal="center"/>
    </xf>
    <xf numFmtId="172" fontId="0" fillId="0" borderId="31" xfId="42" applyNumberFormat="1" applyFont="1" applyBorder="1" applyAlignment="1">
      <alignment horizontal="center"/>
    </xf>
    <xf numFmtId="0" fontId="13" fillId="34" borderId="200" xfId="0" applyFont="1" applyFill="1" applyBorder="1" applyAlignment="1">
      <alignment horizontal="center"/>
    </xf>
    <xf numFmtId="0" fontId="13" fillId="34" borderId="201" xfId="0" applyFont="1" applyFill="1" applyBorder="1" applyAlignment="1">
      <alignment horizontal="center"/>
    </xf>
    <xf numFmtId="0" fontId="0" fillId="0" borderId="202" xfId="0" applyBorder="1" applyAlignment="1">
      <alignment horizontal="left"/>
    </xf>
    <xf numFmtId="0" fontId="0" fillId="0" borderId="80" xfId="0" applyBorder="1" applyAlignment="1">
      <alignment horizontal="left"/>
    </xf>
    <xf numFmtId="172" fontId="0" fillId="0" borderId="80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203" xfId="0" applyBorder="1" applyAlignment="1">
      <alignment horizontal="center"/>
    </xf>
    <xf numFmtId="0" fontId="0" fillId="0" borderId="188" xfId="0" applyFont="1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137" xfId="0" applyBorder="1" applyAlignment="1">
      <alignment horizontal="left"/>
    </xf>
    <xf numFmtId="0" fontId="0" fillId="0" borderId="188" xfId="0" applyBorder="1" applyAlignment="1">
      <alignment horizontal="left"/>
    </xf>
    <xf numFmtId="0" fontId="17" fillId="0" borderId="188" xfId="0" applyFont="1" applyBorder="1" applyAlignment="1">
      <alignment horizontal="center"/>
    </xf>
    <xf numFmtId="0" fontId="13" fillId="34" borderId="152" xfId="0" applyFont="1" applyFill="1" applyBorder="1" applyAlignment="1">
      <alignment horizontal="center"/>
    </xf>
    <xf numFmtId="0" fontId="13" fillId="34" borderId="40" xfId="0" applyFont="1" applyFill="1" applyBorder="1" applyAlignment="1">
      <alignment horizontal="center"/>
    </xf>
    <xf numFmtId="0" fontId="13" fillId="34" borderId="131" xfId="0" applyFont="1" applyFill="1" applyBorder="1" applyAlignment="1">
      <alignment horizontal="center"/>
    </xf>
    <xf numFmtId="0" fontId="13" fillId="34" borderId="42" xfId="0" applyFont="1" applyFill="1" applyBorder="1" applyAlignment="1">
      <alignment horizontal="center"/>
    </xf>
    <xf numFmtId="0" fontId="0" fillId="0" borderId="204" xfId="0" applyBorder="1" applyAlignment="1">
      <alignment horizontal="left"/>
    </xf>
    <xf numFmtId="0" fontId="0" fillId="0" borderId="135" xfId="0" applyBorder="1" applyAlignment="1">
      <alignment horizontal="left"/>
    </xf>
    <xf numFmtId="0" fontId="0" fillId="0" borderId="134" xfId="0" applyBorder="1" applyAlignment="1">
      <alignment horizontal="left"/>
    </xf>
    <xf numFmtId="0" fontId="4" fillId="0" borderId="18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137" xfId="0" applyFont="1" applyBorder="1" applyAlignment="1">
      <alignment horizontal="center"/>
    </xf>
    <xf numFmtId="0" fontId="27" fillId="0" borderId="69" xfId="0" applyFont="1" applyBorder="1" applyAlignment="1">
      <alignment horizontal="center"/>
    </xf>
    <xf numFmtId="0" fontId="27" fillId="0" borderId="137" xfId="0" applyFont="1" applyBorder="1" applyAlignment="1">
      <alignment horizontal="center"/>
    </xf>
    <xf numFmtId="0" fontId="0" fillId="0" borderId="205" xfId="0" applyBorder="1" applyAlignment="1">
      <alignment horizontal="left"/>
    </xf>
    <xf numFmtId="0" fontId="13" fillId="34" borderId="152" xfId="0" applyFont="1" applyFill="1" applyBorder="1" applyAlignment="1">
      <alignment horizontal="left"/>
    </xf>
    <xf numFmtId="0" fontId="13" fillId="34" borderId="40" xfId="0" applyFont="1" applyFill="1" applyBorder="1" applyAlignment="1">
      <alignment horizontal="left"/>
    </xf>
    <xf numFmtId="0" fontId="13" fillId="34" borderId="41" xfId="0" applyFont="1" applyFill="1" applyBorder="1" applyAlignment="1">
      <alignment horizontal="left"/>
    </xf>
    <xf numFmtId="0" fontId="13" fillId="34" borderId="131" xfId="0" applyFont="1" applyFill="1" applyBorder="1" applyAlignment="1">
      <alignment horizontal="left"/>
    </xf>
    <xf numFmtId="0" fontId="13" fillId="34" borderId="42" xfId="0" applyFont="1" applyFill="1" applyBorder="1" applyAlignment="1">
      <alignment horizontal="left"/>
    </xf>
    <xf numFmtId="0" fontId="13" fillId="34" borderId="43" xfId="0" applyFont="1" applyFill="1" applyBorder="1" applyAlignment="1">
      <alignment horizontal="left"/>
    </xf>
    <xf numFmtId="0" fontId="28" fillId="0" borderId="189" xfId="0" applyFont="1" applyBorder="1" applyAlignment="1">
      <alignment horizontal="center"/>
    </xf>
    <xf numFmtId="0" fontId="28" fillId="0" borderId="66" xfId="0" applyFont="1" applyBorder="1" applyAlignment="1">
      <alignment horizontal="center"/>
    </xf>
    <xf numFmtId="172" fontId="28" fillId="0" borderId="66" xfId="42" applyNumberFormat="1" applyFont="1" applyBorder="1" applyAlignment="1">
      <alignment horizontal="center"/>
    </xf>
    <xf numFmtId="172" fontId="28" fillId="0" borderId="75" xfId="42" applyNumberFormat="1" applyFont="1" applyBorder="1" applyAlignment="1">
      <alignment horizontal="center"/>
    </xf>
    <xf numFmtId="0" fontId="13" fillId="0" borderId="188" xfId="0" applyFont="1" applyBorder="1" applyAlignment="1">
      <alignment horizontal="left"/>
    </xf>
    <xf numFmtId="0" fontId="13" fillId="0" borderId="69" xfId="0" applyFont="1" applyBorder="1" applyAlignment="1">
      <alignment horizontal="left"/>
    </xf>
    <xf numFmtId="0" fontId="13" fillId="0" borderId="121" xfId="0" applyFont="1" applyBorder="1" applyAlignment="1">
      <alignment horizontal="left"/>
    </xf>
    <xf numFmtId="172" fontId="13" fillId="0" borderId="22" xfId="42" applyNumberFormat="1" applyFont="1" applyBorder="1" applyAlignment="1">
      <alignment horizontal="center"/>
    </xf>
    <xf numFmtId="172" fontId="13" fillId="0" borderId="74" xfId="42" applyNumberFormat="1" applyFont="1" applyBorder="1" applyAlignment="1">
      <alignment horizontal="center"/>
    </xf>
    <xf numFmtId="0" fontId="28" fillId="0" borderId="188" xfId="0" applyFont="1" applyBorder="1" applyAlignment="1">
      <alignment horizontal="center"/>
    </xf>
    <xf numFmtId="0" fontId="28" fillId="0" borderId="69" xfId="0" applyFont="1" applyBorder="1" applyAlignment="1">
      <alignment horizontal="center"/>
    </xf>
    <xf numFmtId="0" fontId="28" fillId="0" borderId="121" xfId="0" applyFont="1" applyBorder="1" applyAlignment="1">
      <alignment horizontal="center"/>
    </xf>
    <xf numFmtId="172" fontId="28" fillId="0" borderId="120" xfId="42" applyNumberFormat="1" applyFont="1" applyBorder="1" applyAlignment="1">
      <alignment horizontal="center"/>
    </xf>
    <xf numFmtId="172" fontId="28" fillId="0" borderId="121" xfId="42" applyNumberFormat="1" applyFont="1" applyBorder="1" applyAlignment="1">
      <alignment horizontal="center"/>
    </xf>
    <xf numFmtId="172" fontId="28" fillId="0" borderId="137" xfId="42" applyNumberFormat="1" applyFont="1" applyBorder="1" applyAlignment="1">
      <alignment horizontal="center"/>
    </xf>
    <xf numFmtId="0" fontId="28" fillId="0" borderId="205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27" fillId="0" borderId="190" xfId="0" applyFont="1" applyBorder="1" applyAlignment="1">
      <alignment horizontal="left"/>
    </xf>
    <xf numFmtId="0" fontId="27" fillId="0" borderId="65" xfId="0" applyFont="1" applyBorder="1" applyAlignment="1">
      <alignment horizontal="left"/>
    </xf>
    <xf numFmtId="0" fontId="0" fillId="0" borderId="203" xfId="0" applyBorder="1" applyAlignment="1">
      <alignment horizontal="left"/>
    </xf>
    <xf numFmtId="0" fontId="0" fillId="0" borderId="89" xfId="0" applyBorder="1" applyAlignment="1">
      <alignment horizontal="left"/>
    </xf>
    <xf numFmtId="0" fontId="0" fillId="0" borderId="199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87" xfId="0" applyBorder="1" applyAlignment="1">
      <alignment horizontal="center"/>
    </xf>
    <xf numFmtId="172" fontId="0" fillId="0" borderId="183" xfId="42" applyNumberFormat="1" applyFont="1" applyBorder="1" applyAlignment="1">
      <alignment horizontal="center"/>
    </xf>
    <xf numFmtId="0" fontId="14" fillId="34" borderId="152" xfId="0" applyFont="1" applyFill="1" applyBorder="1" applyAlignment="1">
      <alignment horizontal="center" wrapText="1"/>
    </xf>
    <xf numFmtId="0" fontId="14" fillId="34" borderId="40" xfId="0" applyFont="1" applyFill="1" applyBorder="1" applyAlignment="1">
      <alignment horizontal="center" wrapText="1"/>
    </xf>
    <xf numFmtId="0" fontId="14" fillId="34" borderId="41" xfId="0" applyFont="1" applyFill="1" applyBorder="1" applyAlignment="1">
      <alignment horizontal="center" wrapText="1"/>
    </xf>
    <xf numFmtId="0" fontId="14" fillId="34" borderId="131" xfId="0" applyFont="1" applyFill="1" applyBorder="1" applyAlignment="1">
      <alignment horizontal="center" wrapText="1"/>
    </xf>
    <xf numFmtId="0" fontId="14" fillId="34" borderId="42" xfId="0" applyFont="1" applyFill="1" applyBorder="1" applyAlignment="1">
      <alignment horizontal="center" wrapText="1"/>
    </xf>
    <xf numFmtId="0" fontId="14" fillId="34" borderId="43" xfId="0" applyFont="1" applyFill="1" applyBorder="1" applyAlignment="1">
      <alignment horizontal="center" wrapText="1"/>
    </xf>
    <xf numFmtId="172" fontId="17" fillId="34" borderId="97" xfId="42" applyNumberFormat="1" applyFont="1" applyFill="1" applyBorder="1" applyAlignment="1">
      <alignment horizontal="center"/>
    </xf>
    <xf numFmtId="172" fontId="17" fillId="34" borderId="96" xfId="42" applyNumberFormat="1" applyFont="1" applyFill="1" applyBorder="1" applyAlignment="1">
      <alignment horizontal="center"/>
    </xf>
    <xf numFmtId="172" fontId="5" fillId="34" borderId="97" xfId="42" applyNumberFormat="1" applyFont="1" applyFill="1" applyBorder="1" applyAlignment="1">
      <alignment horizontal="center"/>
    </xf>
    <xf numFmtId="172" fontId="5" fillId="34" borderId="98" xfId="42" applyNumberFormat="1" applyFont="1" applyFill="1" applyBorder="1" applyAlignment="1">
      <alignment horizontal="center"/>
    </xf>
    <xf numFmtId="172" fontId="5" fillId="34" borderId="96" xfId="42" applyNumberFormat="1" applyFont="1" applyFill="1" applyBorder="1" applyAlignment="1">
      <alignment horizontal="center"/>
    </xf>
    <xf numFmtId="172" fontId="5" fillId="34" borderId="113" xfId="42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172" fontId="0" fillId="0" borderId="181" xfId="42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36" borderId="97" xfId="0" applyFont="1" applyFill="1" applyBorder="1" applyAlignment="1">
      <alignment horizontal="center"/>
    </xf>
    <xf numFmtId="0" fontId="17" fillId="36" borderId="96" xfId="0" applyFont="1" applyFill="1" applyBorder="1" applyAlignment="1">
      <alignment horizontal="center"/>
    </xf>
    <xf numFmtId="0" fontId="17" fillId="36" borderId="80" xfId="0" applyFont="1" applyFill="1" applyBorder="1" applyAlignment="1">
      <alignment horizontal="center"/>
    </xf>
    <xf numFmtId="0" fontId="17" fillId="36" borderId="89" xfId="0" applyFont="1" applyFill="1" applyBorder="1" applyAlignment="1">
      <alignment horizontal="center"/>
    </xf>
    <xf numFmtId="0" fontId="17" fillId="36" borderId="110" xfId="0" applyFont="1" applyFill="1" applyBorder="1" applyAlignment="1">
      <alignment horizontal="center"/>
    </xf>
    <xf numFmtId="0" fontId="17" fillId="36" borderId="93" xfId="0" applyFont="1" applyFill="1" applyBorder="1" applyAlignment="1">
      <alignment horizontal="center"/>
    </xf>
    <xf numFmtId="0" fontId="0" fillId="0" borderId="19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06" xfId="0" applyBorder="1" applyAlignment="1">
      <alignment horizontal="center"/>
    </xf>
    <xf numFmtId="0" fontId="17" fillId="34" borderId="97" xfId="0" applyFont="1" applyFill="1" applyBorder="1" applyAlignment="1">
      <alignment horizontal="center"/>
    </xf>
    <xf numFmtId="0" fontId="17" fillId="34" borderId="96" xfId="0" applyFont="1" applyFill="1" applyBorder="1" applyAlignment="1">
      <alignment horizontal="center"/>
    </xf>
    <xf numFmtId="172" fontId="0" fillId="34" borderId="97" xfId="42" applyNumberFormat="1" applyFont="1" applyFill="1" applyBorder="1" applyAlignment="1">
      <alignment horizontal="center"/>
    </xf>
    <xf numFmtId="172" fontId="0" fillId="34" borderId="96" xfId="42" applyNumberFormat="1" applyFont="1" applyFill="1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172" fontId="0" fillId="0" borderId="101" xfId="42" applyNumberFormat="1" applyFont="1" applyBorder="1" applyAlignment="1">
      <alignment horizontal="center"/>
    </xf>
    <xf numFmtId="172" fontId="0" fillId="0" borderId="207" xfId="42" applyNumberFormat="1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15" fillId="0" borderId="53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172" fontId="15" fillId="0" borderId="22" xfId="42" applyNumberFormat="1" applyFont="1" applyBorder="1" applyAlignment="1">
      <alignment horizontal="center"/>
    </xf>
    <xf numFmtId="172" fontId="15" fillId="0" borderId="74" xfId="42" applyNumberFormat="1" applyFont="1" applyBorder="1" applyAlignment="1">
      <alignment horizontal="center"/>
    </xf>
    <xf numFmtId="0" fontId="0" fillId="0" borderId="208" xfId="0" applyBorder="1" applyAlignment="1">
      <alignment horizontal="center"/>
    </xf>
    <xf numFmtId="0" fontId="0" fillId="0" borderId="209" xfId="0" applyBorder="1" applyAlignment="1">
      <alignment horizontal="center"/>
    </xf>
    <xf numFmtId="172" fontId="0" fillId="0" borderId="209" xfId="42" applyNumberFormat="1" applyFont="1" applyBorder="1" applyAlignment="1">
      <alignment horizontal="center"/>
    </xf>
    <xf numFmtId="172" fontId="0" fillId="0" borderId="210" xfId="42" applyNumberFormat="1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0" fillId="0" borderId="146" xfId="0" applyFont="1" applyBorder="1" applyAlignment="1">
      <alignment horizontal="left"/>
    </xf>
    <xf numFmtId="0" fontId="0" fillId="0" borderId="147" xfId="0" applyBorder="1" applyAlignment="1">
      <alignment horizontal="left"/>
    </xf>
    <xf numFmtId="0" fontId="0" fillId="0" borderId="191" xfId="0" applyBorder="1" applyAlignment="1">
      <alignment horizontal="left"/>
    </xf>
    <xf numFmtId="172" fontId="0" fillId="0" borderId="86" xfId="42" applyNumberFormat="1" applyFont="1" applyBorder="1" applyAlignment="1">
      <alignment horizontal="center"/>
    </xf>
    <xf numFmtId="172" fontId="15" fillId="0" borderId="22" xfId="42" applyNumberFormat="1" applyFont="1" applyBorder="1" applyAlignment="1">
      <alignment horizontal="center"/>
    </xf>
    <xf numFmtId="172" fontId="15" fillId="0" borderId="181" xfId="42" applyNumberFormat="1" applyFont="1" applyBorder="1" applyAlignment="1">
      <alignment horizontal="center"/>
    </xf>
    <xf numFmtId="0" fontId="0" fillId="34" borderId="60" xfId="0" applyFill="1" applyBorder="1" applyAlignment="1">
      <alignment horizontal="center"/>
    </xf>
    <xf numFmtId="172" fontId="17" fillId="34" borderId="60" xfId="42" applyNumberFormat="1" applyFont="1" applyFill="1" applyBorder="1" applyAlignment="1">
      <alignment horizontal="center"/>
    </xf>
    <xf numFmtId="172" fontId="5" fillId="34" borderId="60" xfId="42" applyNumberFormat="1" applyFont="1" applyFill="1" applyBorder="1" applyAlignment="1">
      <alignment horizontal="center"/>
    </xf>
    <xf numFmtId="172" fontId="5" fillId="34" borderId="91" xfId="42" applyNumberFormat="1" applyFont="1" applyFill="1" applyBorder="1" applyAlignment="1">
      <alignment horizontal="center"/>
    </xf>
    <xf numFmtId="0" fontId="0" fillId="0" borderId="5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36" xfId="0" applyFont="1" applyBorder="1" applyAlignment="1">
      <alignment horizontal="left"/>
    </xf>
    <xf numFmtId="0" fontId="0" fillId="0" borderId="121" xfId="0" applyBorder="1" applyAlignment="1">
      <alignment horizontal="left"/>
    </xf>
    <xf numFmtId="0" fontId="19" fillId="0" borderId="100" xfId="0" applyFont="1" applyBorder="1" applyAlignment="1">
      <alignment horizontal="center"/>
    </xf>
    <xf numFmtId="0" fontId="19" fillId="0" borderId="101" xfId="0" applyFont="1" applyBorder="1" applyAlignment="1">
      <alignment horizontal="center"/>
    </xf>
    <xf numFmtId="0" fontId="0" fillId="0" borderId="170" xfId="0" applyBorder="1" applyAlignment="1">
      <alignment horizontal="center"/>
    </xf>
    <xf numFmtId="0" fontId="0" fillId="0" borderId="211" xfId="0" applyBorder="1" applyAlignment="1">
      <alignment horizontal="center"/>
    </xf>
    <xf numFmtId="0" fontId="0" fillId="0" borderId="86" xfId="0" applyBorder="1" applyAlignment="1">
      <alignment horizontal="center"/>
    </xf>
    <xf numFmtId="172" fontId="0" fillId="0" borderId="182" xfId="42" applyNumberFormat="1" applyFont="1" applyBorder="1" applyAlignment="1">
      <alignment horizontal="center"/>
    </xf>
    <xf numFmtId="0" fontId="0" fillId="34" borderId="152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13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172" fontId="13" fillId="0" borderId="60" xfId="0" applyNumberFormat="1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172" fontId="0" fillId="0" borderId="60" xfId="0" applyNumberFormat="1" applyBorder="1" applyAlignment="1">
      <alignment horizontal="center"/>
    </xf>
    <xf numFmtId="0" fontId="13" fillId="0" borderId="91" xfId="0" applyFont="1" applyBorder="1" applyAlignment="1">
      <alignment horizontal="center"/>
    </xf>
    <xf numFmtId="0" fontId="0" fillId="0" borderId="136" xfId="0" applyBorder="1" applyAlignment="1">
      <alignment horizontal="left"/>
    </xf>
    <xf numFmtId="0" fontId="0" fillId="0" borderId="75" xfId="0" applyBorder="1" applyAlignment="1">
      <alignment horizontal="center"/>
    </xf>
    <xf numFmtId="0" fontId="0" fillId="0" borderId="207" xfId="0" applyBorder="1" applyAlignment="1">
      <alignment horizontal="center"/>
    </xf>
    <xf numFmtId="172" fontId="0" fillId="0" borderId="120" xfId="42" applyNumberFormat="1" applyFont="1" applyBorder="1" applyAlignment="1">
      <alignment horizontal="center"/>
    </xf>
    <xf numFmtId="172" fontId="0" fillId="0" borderId="121" xfId="42" applyNumberFormat="1" applyFont="1" applyBorder="1" applyAlignment="1">
      <alignment horizontal="center"/>
    </xf>
    <xf numFmtId="0" fontId="15" fillId="0" borderId="136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121" xfId="0" applyFont="1" applyBorder="1" applyAlignment="1">
      <alignment horizontal="center"/>
    </xf>
    <xf numFmtId="172" fontId="15" fillId="0" borderId="120" xfId="42" applyNumberFormat="1" applyFont="1" applyBorder="1" applyAlignment="1">
      <alignment horizontal="center"/>
    </xf>
    <xf numFmtId="172" fontId="15" fillId="0" borderId="121" xfId="42" applyNumberFormat="1" applyFont="1" applyBorder="1" applyAlignment="1">
      <alignment horizontal="center"/>
    </xf>
    <xf numFmtId="172" fontId="15" fillId="0" borderId="137" xfId="42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71" fontId="18" fillId="0" borderId="60" xfId="42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43" fontId="17" fillId="35" borderId="60" xfId="0" applyNumberFormat="1" applyFont="1" applyFill="1" applyBorder="1" applyAlignment="1">
      <alignment horizontal="center"/>
    </xf>
    <xf numFmtId="171" fontId="17" fillId="35" borderId="37" xfId="0" applyNumberFormat="1" applyFont="1" applyFill="1" applyBorder="1" applyAlignment="1">
      <alignment horizontal="center"/>
    </xf>
    <xf numFmtId="172" fontId="0" fillId="0" borderId="60" xfId="42" applyNumberFormat="1" applyFont="1" applyBorder="1" applyAlignment="1">
      <alignment horizontal="center"/>
    </xf>
    <xf numFmtId="171" fontId="17" fillId="35" borderId="60" xfId="42" applyNumberFormat="1" applyFont="1" applyFill="1" applyBorder="1" applyAlignment="1">
      <alignment horizontal="center"/>
    </xf>
    <xf numFmtId="171" fontId="0" fillId="0" borderId="136" xfId="42" applyNumberFormat="1" applyFont="1" applyBorder="1" applyAlignment="1">
      <alignment horizontal="center"/>
    </xf>
    <xf numFmtId="171" fontId="0" fillId="0" borderId="137" xfId="42" applyNumberFormat="1" applyFont="1" applyBorder="1" applyAlignment="1">
      <alignment horizontal="center"/>
    </xf>
    <xf numFmtId="0" fontId="0" fillId="34" borderId="80" xfId="0" applyFill="1" applyBorder="1" applyAlignment="1">
      <alignment horizontal="center"/>
    </xf>
    <xf numFmtId="0" fontId="0" fillId="34" borderId="89" xfId="0" applyFill="1" applyBorder="1" applyAlignment="1">
      <alignment horizontal="center"/>
    </xf>
    <xf numFmtId="0" fontId="0" fillId="0" borderId="53" xfId="0" applyFont="1" applyBorder="1" applyAlignment="1">
      <alignment horizontal="left"/>
    </xf>
    <xf numFmtId="172" fontId="0" fillId="34" borderId="60" xfId="42" applyNumberFormat="1" applyFont="1" applyFill="1" applyBorder="1" applyAlignment="1">
      <alignment horizontal="center"/>
    </xf>
    <xf numFmtId="0" fontId="15" fillId="0" borderId="211" xfId="0" applyFont="1" applyBorder="1" applyAlignment="1">
      <alignment horizontal="left"/>
    </xf>
    <xf numFmtId="0" fontId="15" fillId="0" borderId="86" xfId="0" applyFont="1" applyBorder="1" applyAlignment="1">
      <alignment horizontal="left"/>
    </xf>
    <xf numFmtId="172" fontId="15" fillId="0" borderId="86" xfId="42" applyNumberFormat="1" applyFont="1" applyBorder="1" applyAlignment="1">
      <alignment horizontal="center"/>
    </xf>
    <xf numFmtId="172" fontId="15" fillId="0" borderId="195" xfId="42" applyNumberFormat="1" applyFont="1" applyBorder="1" applyAlignment="1">
      <alignment horizontal="center"/>
    </xf>
    <xf numFmtId="0" fontId="27" fillId="0" borderId="37" xfId="0" applyFont="1" applyBorder="1" applyAlignment="1" quotePrefix="1">
      <alignment horizontal="center"/>
    </xf>
    <xf numFmtId="0" fontId="17" fillId="36" borderId="98" xfId="0" applyFont="1" applyFill="1" applyBorder="1" applyAlignment="1">
      <alignment horizontal="center"/>
    </xf>
    <xf numFmtId="0" fontId="17" fillId="36" borderId="1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59"/>
  <sheetViews>
    <sheetView tabSelected="1" zoomScalePageLayoutView="0" workbookViewId="0" topLeftCell="A1">
      <selection activeCell="R26" sqref="R26"/>
    </sheetView>
  </sheetViews>
  <sheetFormatPr defaultColWidth="9.140625" defaultRowHeight="12.75"/>
  <cols>
    <col min="1" max="1" width="3.57421875" style="0" customWidth="1"/>
    <col min="5" max="5" width="9.7109375" style="0" customWidth="1"/>
    <col min="6" max="6" width="16.421875" style="0" customWidth="1"/>
    <col min="8" max="8" width="2.421875" style="0" customWidth="1"/>
    <col min="9" max="9" width="13.7109375" style="0" customWidth="1"/>
    <col min="10" max="10" width="16.421875" style="0" customWidth="1"/>
  </cols>
  <sheetData>
    <row r="1" spans="1:10" ht="12.75">
      <c r="A1" s="8"/>
      <c r="B1" s="9"/>
      <c r="C1" s="9"/>
      <c r="D1" s="9"/>
      <c r="E1" s="9"/>
      <c r="F1" s="9"/>
      <c r="G1" s="9"/>
      <c r="H1" s="9"/>
      <c r="I1" s="9"/>
      <c r="J1" s="10"/>
    </row>
    <row r="2" spans="1:10" ht="12.75">
      <c r="A2" s="11"/>
      <c r="B2" s="12"/>
      <c r="C2" s="12"/>
      <c r="D2" s="12"/>
      <c r="E2" s="12"/>
      <c r="F2" s="12"/>
      <c r="G2" s="12"/>
      <c r="H2" s="12"/>
      <c r="I2" s="12"/>
      <c r="J2" s="13"/>
    </row>
    <row r="3" spans="1:10" ht="15.75">
      <c r="A3" s="11"/>
      <c r="B3" s="12"/>
      <c r="C3" s="21" t="s">
        <v>11</v>
      </c>
      <c r="D3" s="21"/>
      <c r="E3" s="22"/>
      <c r="F3" s="289" t="s">
        <v>439</v>
      </c>
      <c r="G3" s="289"/>
      <c r="H3" s="289"/>
      <c r="I3" s="187" t="s">
        <v>18</v>
      </c>
      <c r="J3" s="13"/>
    </row>
    <row r="4" spans="1:10" ht="11.25" customHeight="1">
      <c r="A4" s="11"/>
      <c r="B4" s="12"/>
      <c r="C4" s="21"/>
      <c r="D4" s="21"/>
      <c r="E4" s="22"/>
      <c r="F4" s="104"/>
      <c r="G4" s="103"/>
      <c r="H4" s="103"/>
      <c r="I4" s="12"/>
      <c r="J4" s="13"/>
    </row>
    <row r="5" spans="1:10" ht="15">
      <c r="A5" s="11"/>
      <c r="B5" s="12"/>
      <c r="C5" s="21" t="s">
        <v>12</v>
      </c>
      <c r="D5" s="21"/>
      <c r="E5" s="22"/>
      <c r="F5" s="185" t="s">
        <v>440</v>
      </c>
      <c r="G5" s="12"/>
      <c r="H5" s="12"/>
      <c r="I5" s="12"/>
      <c r="J5" s="13"/>
    </row>
    <row r="6" spans="1:10" ht="15">
      <c r="A6" s="11"/>
      <c r="B6" s="12"/>
      <c r="C6" s="21" t="s">
        <v>16</v>
      </c>
      <c r="D6" s="21"/>
      <c r="E6" s="22"/>
      <c r="F6" s="290" t="s">
        <v>442</v>
      </c>
      <c r="G6" s="290"/>
      <c r="H6" s="290"/>
      <c r="I6" s="23" t="s">
        <v>17</v>
      </c>
      <c r="J6" s="13"/>
    </row>
    <row r="7" spans="1:10" ht="15">
      <c r="A7" s="11"/>
      <c r="B7" s="12"/>
      <c r="C7" s="15"/>
      <c r="D7" s="15"/>
      <c r="E7" s="12"/>
      <c r="F7" s="12"/>
      <c r="G7" s="12"/>
      <c r="H7" s="12"/>
      <c r="I7" s="12"/>
      <c r="J7" s="13"/>
    </row>
    <row r="8" spans="1:10" ht="15.75">
      <c r="A8" s="11"/>
      <c r="B8" s="12"/>
      <c r="C8" s="21" t="s">
        <v>13</v>
      </c>
      <c r="D8" s="21"/>
      <c r="E8" s="22"/>
      <c r="F8" s="186" t="s">
        <v>441</v>
      </c>
      <c r="G8" s="12"/>
      <c r="H8" s="12"/>
      <c r="I8" s="12"/>
      <c r="J8" s="13"/>
    </row>
    <row r="9" spans="1:10" ht="15">
      <c r="A9" s="11"/>
      <c r="B9" s="12"/>
      <c r="C9" s="20" t="s">
        <v>14</v>
      </c>
      <c r="D9" s="21"/>
      <c r="E9" s="22"/>
      <c r="F9" s="82"/>
      <c r="G9" s="12"/>
      <c r="H9" s="12"/>
      <c r="I9" s="12"/>
      <c r="J9" s="13"/>
    </row>
    <row r="10" spans="1:10" ht="15">
      <c r="A10" s="11"/>
      <c r="B10" s="12"/>
      <c r="C10" s="15"/>
      <c r="D10" s="15"/>
      <c r="E10" s="12"/>
      <c r="F10" s="12"/>
      <c r="G10" s="12"/>
      <c r="H10" s="12"/>
      <c r="I10" s="12"/>
      <c r="J10" s="13"/>
    </row>
    <row r="11" spans="1:10" ht="15">
      <c r="A11" s="11"/>
      <c r="B11" s="12"/>
      <c r="C11" s="20" t="s">
        <v>15</v>
      </c>
      <c r="D11" s="21"/>
      <c r="E11" s="22"/>
      <c r="F11" s="295" t="s">
        <v>443</v>
      </c>
      <c r="G11" s="296"/>
      <c r="H11" s="296"/>
      <c r="I11" s="297"/>
      <c r="J11" s="13"/>
    </row>
    <row r="12" spans="1:10" ht="12.75">
      <c r="A12" s="11"/>
      <c r="B12" s="12"/>
      <c r="C12" s="12"/>
      <c r="D12" s="12"/>
      <c r="E12" s="12"/>
      <c r="F12" s="295" t="s">
        <v>444</v>
      </c>
      <c r="G12" s="296"/>
      <c r="H12" s="296"/>
      <c r="I12" s="297"/>
      <c r="J12" s="13"/>
    </row>
    <row r="13" spans="1:10" ht="12.75">
      <c r="A13" s="11"/>
      <c r="B13" s="12"/>
      <c r="C13" s="12"/>
      <c r="D13" s="12"/>
      <c r="E13" s="12"/>
      <c r="F13" s="295" t="s">
        <v>445</v>
      </c>
      <c r="G13" s="296"/>
      <c r="H13" s="296"/>
      <c r="I13" s="297"/>
      <c r="J13" s="13"/>
    </row>
    <row r="14" spans="1:10" ht="12.75">
      <c r="A14" s="11"/>
      <c r="B14" s="12"/>
      <c r="C14" s="12"/>
      <c r="D14" s="12"/>
      <c r="E14" s="12"/>
      <c r="F14" s="295" t="s">
        <v>446</v>
      </c>
      <c r="G14" s="296"/>
      <c r="H14" s="296"/>
      <c r="I14" s="297"/>
      <c r="J14" s="13"/>
    </row>
    <row r="15" spans="1:10" ht="12.75">
      <c r="A15" s="11"/>
      <c r="B15" s="12"/>
      <c r="C15" s="12"/>
      <c r="D15" s="12"/>
      <c r="E15" s="12"/>
      <c r="F15" s="295" t="s">
        <v>447</v>
      </c>
      <c r="G15" s="296"/>
      <c r="H15" s="296"/>
      <c r="I15" s="297"/>
      <c r="J15" s="13"/>
    </row>
    <row r="16" spans="1:10" ht="12.75">
      <c r="A16" s="11"/>
      <c r="B16" s="12"/>
      <c r="C16" s="12"/>
      <c r="D16" s="12"/>
      <c r="E16" s="12"/>
      <c r="F16" s="12"/>
      <c r="G16" s="12"/>
      <c r="H16" s="12"/>
      <c r="I16" s="12"/>
      <c r="J16" s="13"/>
    </row>
    <row r="17" spans="1:10" ht="12.75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 ht="12.75">
      <c r="A18" s="11"/>
      <c r="B18" s="12"/>
      <c r="C18" s="12"/>
      <c r="D18" s="12"/>
      <c r="E18" s="12"/>
      <c r="F18" s="12"/>
      <c r="G18" s="12"/>
      <c r="H18" s="12"/>
      <c r="I18" s="12"/>
      <c r="J18" s="13"/>
    </row>
    <row r="19" spans="1:10" ht="12.75">
      <c r="A19" s="11"/>
      <c r="B19" s="12"/>
      <c r="C19" s="12"/>
      <c r="D19" s="12"/>
      <c r="E19" s="12"/>
      <c r="F19" s="12"/>
      <c r="G19" s="12"/>
      <c r="H19" s="12"/>
      <c r="I19" s="12"/>
      <c r="J19" s="13"/>
    </row>
    <row r="20" spans="1:10" ht="12.75">
      <c r="A20" s="11"/>
      <c r="B20" s="12"/>
      <c r="C20" s="12"/>
      <c r="D20" s="12"/>
      <c r="E20" s="12"/>
      <c r="F20" s="12"/>
      <c r="G20" s="12"/>
      <c r="H20" s="12"/>
      <c r="I20" s="12"/>
      <c r="J20" s="13"/>
    </row>
    <row r="21" spans="1:10" ht="12.75">
      <c r="A21" s="11"/>
      <c r="B21" s="12"/>
      <c r="C21" s="12"/>
      <c r="D21" s="12"/>
      <c r="E21" s="12"/>
      <c r="F21" s="12"/>
      <c r="G21" s="12"/>
      <c r="H21" s="12"/>
      <c r="I21" s="12"/>
      <c r="J21" s="13"/>
    </row>
    <row r="22" spans="1:10" ht="12.75">
      <c r="A22" s="11"/>
      <c r="B22" s="12"/>
      <c r="C22" s="12"/>
      <c r="D22" s="12"/>
      <c r="E22" s="12"/>
      <c r="F22" s="12"/>
      <c r="G22" s="12"/>
      <c r="H22" s="12"/>
      <c r="I22" s="12"/>
      <c r="J22" s="13"/>
    </row>
    <row r="23" spans="1:10" ht="12.75">
      <c r="A23" s="11"/>
      <c r="B23" s="12"/>
      <c r="C23" s="12"/>
      <c r="D23" s="12"/>
      <c r="E23" s="12"/>
      <c r="F23" s="12"/>
      <c r="G23" s="12"/>
      <c r="H23" s="12"/>
      <c r="I23" s="12"/>
      <c r="J23" s="13"/>
    </row>
    <row r="24" spans="1:10" ht="12.75">
      <c r="A24" s="11"/>
      <c r="B24" s="12"/>
      <c r="C24" s="12"/>
      <c r="D24" s="12"/>
      <c r="E24" s="12"/>
      <c r="F24" s="12"/>
      <c r="G24" s="12"/>
      <c r="H24" s="12"/>
      <c r="I24" s="12"/>
      <c r="J24" s="13"/>
    </row>
    <row r="25" spans="1:10" ht="12.75">
      <c r="A25" s="11"/>
      <c r="B25" s="12"/>
      <c r="C25" s="12"/>
      <c r="D25" s="12"/>
      <c r="E25" s="12"/>
      <c r="F25" s="12"/>
      <c r="G25" s="12"/>
      <c r="H25" s="12"/>
      <c r="I25" s="12"/>
      <c r="J25" s="13"/>
    </row>
    <row r="26" spans="1:10" ht="31.5">
      <c r="A26" s="300" t="s">
        <v>19</v>
      </c>
      <c r="B26" s="301"/>
      <c r="C26" s="301"/>
      <c r="D26" s="301"/>
      <c r="E26" s="301"/>
      <c r="F26" s="301"/>
      <c r="G26" s="301"/>
      <c r="H26" s="301"/>
      <c r="I26" s="301"/>
      <c r="J26" s="302"/>
    </row>
    <row r="27" spans="1:10" ht="12.75">
      <c r="A27" s="11"/>
      <c r="B27" s="12"/>
      <c r="C27" s="40" t="s">
        <v>73</v>
      </c>
      <c r="D27" s="41"/>
      <c r="E27" s="41"/>
      <c r="F27" s="41"/>
      <c r="G27" s="41"/>
      <c r="H27" s="41"/>
      <c r="I27" s="41"/>
      <c r="J27" s="42"/>
    </row>
    <row r="28" spans="1:10" ht="12.75">
      <c r="A28" s="11"/>
      <c r="B28" s="12"/>
      <c r="C28" s="12"/>
      <c r="D28" s="12"/>
      <c r="E28" s="12"/>
      <c r="F28" s="12"/>
      <c r="G28" s="12"/>
      <c r="H28" s="12"/>
      <c r="I28" s="12"/>
      <c r="J28" s="13"/>
    </row>
    <row r="29" spans="1:10" ht="12.75">
      <c r="A29" s="11"/>
      <c r="B29" s="12"/>
      <c r="C29" s="12"/>
      <c r="D29" s="12"/>
      <c r="E29" s="12"/>
      <c r="F29" s="12"/>
      <c r="G29" s="12"/>
      <c r="H29" s="12"/>
      <c r="I29" s="12"/>
      <c r="J29" s="13"/>
    </row>
    <row r="30" spans="1:10" ht="12.75">
      <c r="A30" s="11"/>
      <c r="B30" s="12"/>
      <c r="C30" s="12"/>
      <c r="D30" s="12"/>
      <c r="E30" s="12"/>
      <c r="F30" s="12"/>
      <c r="G30" s="12"/>
      <c r="H30" s="12"/>
      <c r="I30" s="12"/>
      <c r="J30" s="13"/>
    </row>
    <row r="31" spans="1:10" ht="12.75">
      <c r="A31" s="11"/>
      <c r="B31" s="12"/>
      <c r="C31" s="12"/>
      <c r="D31" s="12"/>
      <c r="E31" s="12"/>
      <c r="F31" s="12"/>
      <c r="G31" s="12"/>
      <c r="H31" s="12"/>
      <c r="I31" s="12"/>
      <c r="J31" s="13"/>
    </row>
    <row r="32" spans="1:10" ht="12.75">
      <c r="A32" s="11"/>
      <c r="B32" s="12"/>
      <c r="C32" s="12"/>
      <c r="D32" s="12"/>
      <c r="E32" s="12"/>
      <c r="F32" s="12"/>
      <c r="G32" s="12"/>
      <c r="H32" s="12"/>
      <c r="I32" s="12"/>
      <c r="J32" s="13"/>
    </row>
    <row r="33" spans="1:10" ht="12.75">
      <c r="A33" s="11"/>
      <c r="B33" s="12"/>
      <c r="C33" s="12"/>
      <c r="D33" s="12"/>
      <c r="E33" s="12"/>
      <c r="F33" s="12"/>
      <c r="G33" s="12"/>
      <c r="H33" s="12"/>
      <c r="I33" s="12"/>
      <c r="J33" s="13"/>
    </row>
    <row r="34" spans="1:10" ht="12.75">
      <c r="A34" s="11"/>
      <c r="B34" s="12"/>
      <c r="C34" s="12"/>
      <c r="D34" s="12"/>
      <c r="E34" s="12"/>
      <c r="F34" s="12"/>
      <c r="G34" s="12"/>
      <c r="H34" s="12"/>
      <c r="I34" s="12"/>
      <c r="J34" s="13"/>
    </row>
    <row r="35" spans="1:10" ht="27">
      <c r="A35" s="11"/>
      <c r="B35" s="292" t="s">
        <v>20</v>
      </c>
      <c r="C35" s="293"/>
      <c r="D35" s="293"/>
      <c r="E35" s="294"/>
      <c r="F35" s="28" t="s">
        <v>478</v>
      </c>
      <c r="G35" s="29" t="s">
        <v>21</v>
      </c>
      <c r="H35" s="298" t="s">
        <v>479</v>
      </c>
      <c r="I35" s="299"/>
      <c r="J35" s="13"/>
    </row>
    <row r="36" spans="1:10" ht="12.75">
      <c r="A36" s="11"/>
      <c r="B36" s="12"/>
      <c r="C36" s="12"/>
      <c r="D36" s="12"/>
      <c r="E36" s="12"/>
      <c r="F36" s="12"/>
      <c r="G36" s="12"/>
      <c r="H36" s="12"/>
      <c r="I36" s="12"/>
      <c r="J36" s="13"/>
    </row>
    <row r="37" spans="1:10" ht="12.75">
      <c r="A37" s="11"/>
      <c r="B37" s="12"/>
      <c r="C37" s="12"/>
      <c r="D37" s="12"/>
      <c r="E37" s="12"/>
      <c r="F37" s="12"/>
      <c r="G37" s="12"/>
      <c r="H37" s="12"/>
      <c r="I37" s="12"/>
      <c r="J37" s="13"/>
    </row>
    <row r="38" spans="1:10" ht="12.75">
      <c r="A38" s="11"/>
      <c r="B38" s="12"/>
      <c r="C38" s="12"/>
      <c r="D38" s="12"/>
      <c r="E38" s="12"/>
      <c r="F38" s="12"/>
      <c r="G38" s="12"/>
      <c r="H38" s="12"/>
      <c r="I38" s="12"/>
      <c r="J38" s="13"/>
    </row>
    <row r="39" spans="1:10" ht="12.75">
      <c r="A39" s="11"/>
      <c r="B39" s="12"/>
      <c r="C39" s="12"/>
      <c r="D39" s="12"/>
      <c r="E39" s="12"/>
      <c r="F39" s="12"/>
      <c r="G39" s="12"/>
      <c r="H39" s="12"/>
      <c r="I39" s="12"/>
      <c r="J39" s="13"/>
    </row>
    <row r="40" spans="1:10" ht="12.75">
      <c r="A40" s="11"/>
      <c r="B40" s="12"/>
      <c r="C40" s="12"/>
      <c r="D40" s="12"/>
      <c r="E40" s="12"/>
      <c r="F40" s="12"/>
      <c r="G40" s="12"/>
      <c r="H40" s="12"/>
      <c r="I40" s="12"/>
      <c r="J40" s="13"/>
    </row>
    <row r="41" spans="1:10" ht="12.75">
      <c r="A41" s="11"/>
      <c r="B41" s="12"/>
      <c r="C41" s="12"/>
      <c r="D41" s="12"/>
      <c r="E41" s="12"/>
      <c r="F41" s="12"/>
      <c r="G41" s="12"/>
      <c r="H41" s="12"/>
      <c r="I41" s="12"/>
      <c r="J41" s="13"/>
    </row>
    <row r="42" spans="1:10" ht="12.75">
      <c r="A42" s="11"/>
      <c r="B42" s="12"/>
      <c r="C42" s="12"/>
      <c r="D42" s="12"/>
      <c r="E42" s="12"/>
      <c r="F42" s="12"/>
      <c r="G42" s="12"/>
      <c r="H42" s="12"/>
      <c r="I42" s="12"/>
      <c r="J42" s="13"/>
    </row>
    <row r="43" spans="1:10" ht="12.75">
      <c r="A43" s="11"/>
      <c r="B43" s="12"/>
      <c r="C43" s="12"/>
      <c r="D43" s="12"/>
      <c r="E43" s="12"/>
      <c r="F43" s="12"/>
      <c r="G43" s="12"/>
      <c r="H43" s="12"/>
      <c r="I43" s="12"/>
      <c r="J43" s="13"/>
    </row>
    <row r="44" spans="1:10" ht="12.75">
      <c r="A44" s="11"/>
      <c r="B44" s="12"/>
      <c r="C44" s="12"/>
      <c r="D44" s="12"/>
      <c r="E44" s="12"/>
      <c r="F44" s="12"/>
      <c r="G44" s="12"/>
      <c r="H44" s="12"/>
      <c r="I44" s="12"/>
      <c r="J44" s="13"/>
    </row>
    <row r="45" spans="1:10" ht="12.75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 ht="18">
      <c r="A46" s="11"/>
      <c r="B46" s="12"/>
      <c r="C46" s="291" t="s">
        <v>22</v>
      </c>
      <c r="D46" s="291"/>
      <c r="E46" s="291"/>
      <c r="F46" s="291"/>
      <c r="G46" s="291"/>
      <c r="H46" s="24"/>
      <c r="I46" s="26" t="s">
        <v>23</v>
      </c>
      <c r="J46" s="13"/>
    </row>
    <row r="47" spans="1:10" ht="15">
      <c r="A47" s="11"/>
      <c r="B47" s="12"/>
      <c r="C47" s="12"/>
      <c r="D47" s="12"/>
      <c r="E47" s="12"/>
      <c r="F47" s="12"/>
      <c r="G47" s="12"/>
      <c r="H47" s="12"/>
      <c r="I47" s="27"/>
      <c r="J47" s="13"/>
    </row>
    <row r="48" spans="1:11" ht="18">
      <c r="A48" s="14"/>
      <c r="B48" s="15"/>
      <c r="C48" s="291" t="s">
        <v>24</v>
      </c>
      <c r="D48" s="291"/>
      <c r="E48" s="291"/>
      <c r="F48" s="291"/>
      <c r="G48" s="291"/>
      <c r="H48" s="25"/>
      <c r="I48" s="26" t="s">
        <v>25</v>
      </c>
      <c r="J48" s="16"/>
      <c r="K48" s="1"/>
    </row>
    <row r="49" spans="1:11" ht="15">
      <c r="A49" s="14"/>
      <c r="B49" s="15"/>
      <c r="C49" s="15"/>
      <c r="D49" s="15"/>
      <c r="E49" s="15"/>
      <c r="F49" s="15"/>
      <c r="G49" s="15"/>
      <c r="H49" s="15"/>
      <c r="I49" s="15"/>
      <c r="J49" s="16"/>
      <c r="K49" s="1"/>
    </row>
    <row r="50" spans="1:11" ht="18">
      <c r="A50" s="14"/>
      <c r="B50" s="15"/>
      <c r="C50" s="291" t="s">
        <v>26</v>
      </c>
      <c r="D50" s="291"/>
      <c r="E50" s="291"/>
      <c r="F50" s="291"/>
      <c r="G50" s="291"/>
      <c r="H50" s="25"/>
      <c r="I50" s="188" t="s">
        <v>480</v>
      </c>
      <c r="J50" s="16"/>
      <c r="K50" s="1"/>
    </row>
    <row r="51" spans="1:11" ht="15">
      <c r="A51" s="14"/>
      <c r="B51" s="15"/>
      <c r="C51" s="15"/>
      <c r="D51" s="15"/>
      <c r="E51" s="15"/>
      <c r="F51" s="15"/>
      <c r="G51" s="15"/>
      <c r="H51" s="15"/>
      <c r="I51" s="15"/>
      <c r="J51" s="16"/>
      <c r="K51" s="1"/>
    </row>
    <row r="52" spans="1:11" ht="15">
      <c r="A52" s="14"/>
      <c r="B52" s="15"/>
      <c r="C52" s="15"/>
      <c r="D52" s="15"/>
      <c r="E52" s="15"/>
      <c r="F52" s="15"/>
      <c r="G52" s="15"/>
      <c r="H52" s="15"/>
      <c r="I52" s="15"/>
      <c r="J52" s="16"/>
      <c r="K52" s="1"/>
    </row>
    <row r="53" spans="1:11" ht="15">
      <c r="A53" s="14"/>
      <c r="B53" s="15"/>
      <c r="C53" s="15"/>
      <c r="D53" s="15"/>
      <c r="E53" s="15"/>
      <c r="F53" s="15"/>
      <c r="G53" s="15"/>
      <c r="H53" s="15"/>
      <c r="I53" s="15"/>
      <c r="J53" s="16"/>
      <c r="K53" s="1"/>
    </row>
    <row r="54" spans="1:11" ht="15">
      <c r="A54" s="14"/>
      <c r="B54" s="15"/>
      <c r="C54" s="15"/>
      <c r="D54" s="15"/>
      <c r="E54" s="15"/>
      <c r="F54" s="15"/>
      <c r="G54" s="303" t="s">
        <v>448</v>
      </c>
      <c r="H54" s="303"/>
      <c r="I54" s="303"/>
      <c r="J54" s="16"/>
      <c r="K54" s="1"/>
    </row>
    <row r="55" spans="1:11" ht="15.75">
      <c r="A55" s="14"/>
      <c r="B55" s="15"/>
      <c r="C55" s="15"/>
      <c r="D55" s="15"/>
      <c r="E55" s="15"/>
      <c r="F55" s="15"/>
      <c r="G55" s="304" t="s">
        <v>476</v>
      </c>
      <c r="H55" s="304"/>
      <c r="I55" s="304"/>
      <c r="J55" s="16"/>
      <c r="K55" s="1"/>
    </row>
    <row r="56" spans="1:11" ht="15">
      <c r="A56" s="14"/>
      <c r="B56" s="15"/>
      <c r="C56" s="15"/>
      <c r="D56" s="15"/>
      <c r="E56" s="15"/>
      <c r="F56" s="15"/>
      <c r="G56" s="15"/>
      <c r="H56" s="15"/>
      <c r="I56" s="15"/>
      <c r="J56" s="16"/>
      <c r="K56" s="1"/>
    </row>
    <row r="57" spans="1:11" ht="15">
      <c r="A57" s="14"/>
      <c r="B57" s="15"/>
      <c r="C57" s="15"/>
      <c r="D57" s="15"/>
      <c r="E57" s="15"/>
      <c r="F57" s="15"/>
      <c r="G57" s="15"/>
      <c r="H57" s="15"/>
      <c r="I57" s="15"/>
      <c r="J57" s="16"/>
      <c r="K57" s="1"/>
    </row>
    <row r="58" spans="1:11" ht="15">
      <c r="A58" s="14"/>
      <c r="B58" s="15"/>
      <c r="C58" s="15"/>
      <c r="D58" s="15"/>
      <c r="E58" s="15"/>
      <c r="F58" s="15"/>
      <c r="G58" s="15"/>
      <c r="H58" s="15"/>
      <c r="I58" s="15"/>
      <c r="J58" s="16"/>
      <c r="K58" s="1"/>
    </row>
    <row r="59" spans="1:11" ht="15.75" thickBot="1">
      <c r="A59" s="17"/>
      <c r="B59" s="18"/>
      <c r="C59" s="18"/>
      <c r="D59" s="18"/>
      <c r="E59" s="18"/>
      <c r="F59" s="18"/>
      <c r="G59" s="18"/>
      <c r="H59" s="18"/>
      <c r="I59" s="18"/>
      <c r="J59" s="19"/>
      <c r="K59" s="1"/>
    </row>
  </sheetData>
  <sheetProtection/>
  <mergeCells count="15">
    <mergeCell ref="F15:I15"/>
    <mergeCell ref="H35:I35"/>
    <mergeCell ref="A26:J26"/>
    <mergeCell ref="G54:I54"/>
    <mergeCell ref="G55:I55"/>
    <mergeCell ref="F3:H3"/>
    <mergeCell ref="F6:H6"/>
    <mergeCell ref="C50:G50"/>
    <mergeCell ref="C48:G48"/>
    <mergeCell ref="B35:E35"/>
    <mergeCell ref="C46:G46"/>
    <mergeCell ref="F11:I11"/>
    <mergeCell ref="F12:I12"/>
    <mergeCell ref="F13:I13"/>
    <mergeCell ref="F14:I14"/>
  </mergeCells>
  <printOptions horizontalCentered="1" verticalCentered="1"/>
  <pageMargins left="0" right="0" top="0" bottom="0" header="0" footer="0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42"/>
  <sheetViews>
    <sheetView zoomScalePageLayoutView="0" workbookViewId="0" topLeftCell="A1">
      <selection activeCell="P19" sqref="P19"/>
    </sheetView>
  </sheetViews>
  <sheetFormatPr defaultColWidth="9.140625" defaultRowHeight="12.75"/>
  <cols>
    <col min="2" max="2" width="9.8515625" style="0" customWidth="1"/>
    <col min="6" max="6" width="11.7109375" style="0" customWidth="1"/>
    <col min="8" max="8" width="8.28125" style="0" customWidth="1"/>
    <col min="10" max="10" width="10.00390625" style="0" customWidth="1"/>
  </cols>
  <sheetData>
    <row r="2" spans="3:8" ht="15.75">
      <c r="C2" s="851" t="s">
        <v>449</v>
      </c>
      <c r="D2" s="852"/>
      <c r="E2" s="852"/>
      <c r="F2" s="852"/>
      <c r="G2" s="852"/>
      <c r="H2" s="853"/>
    </row>
    <row r="3" spans="2:11" ht="15.75">
      <c r="B3" s="94" t="s">
        <v>455</v>
      </c>
      <c r="C3" s="64"/>
      <c r="D3" s="64"/>
      <c r="E3" s="64"/>
      <c r="F3" s="64"/>
      <c r="G3" s="64"/>
      <c r="H3" s="64"/>
      <c r="K3" s="139" t="s">
        <v>252</v>
      </c>
    </row>
    <row r="4" ht="13.5" thickBot="1">
      <c r="I4" s="52" t="s">
        <v>426</v>
      </c>
    </row>
    <row r="5" spans="1:11" ht="13.5" thickTop="1">
      <c r="A5" s="59" t="s">
        <v>187</v>
      </c>
      <c r="B5" s="84"/>
      <c r="C5" s="84"/>
      <c r="D5" s="84"/>
      <c r="E5" s="84"/>
      <c r="F5" s="84"/>
      <c r="G5" s="84"/>
      <c r="H5" s="84"/>
      <c r="I5" s="84"/>
      <c r="J5" s="84"/>
      <c r="K5" s="85"/>
    </row>
    <row r="6" spans="1:11" ht="15">
      <c r="A6" s="60"/>
      <c r="B6" s="89" t="s">
        <v>198</v>
      </c>
      <c r="C6" s="110" t="s">
        <v>392</v>
      </c>
      <c r="D6" s="110"/>
      <c r="E6" s="12"/>
      <c r="F6" s="12"/>
      <c r="G6" s="12"/>
      <c r="H6" s="12"/>
      <c r="I6" s="12"/>
      <c r="J6" s="12"/>
      <c r="K6" s="86"/>
    </row>
    <row r="7" spans="1:11" ht="15.75">
      <c r="A7" s="91" t="s">
        <v>194</v>
      </c>
      <c r="B7" s="842" t="s">
        <v>188</v>
      </c>
      <c r="C7" s="842"/>
      <c r="D7" s="842"/>
      <c r="E7" s="842"/>
      <c r="F7" s="118" t="s">
        <v>189</v>
      </c>
      <c r="G7" s="854" t="s">
        <v>452</v>
      </c>
      <c r="H7" s="855"/>
      <c r="I7" s="118" t="s">
        <v>190</v>
      </c>
      <c r="J7" s="118" t="s">
        <v>191</v>
      </c>
      <c r="K7" s="86"/>
    </row>
    <row r="8" spans="1:11" ht="12.75">
      <c r="A8" s="60"/>
      <c r="B8" s="856" t="s">
        <v>451</v>
      </c>
      <c r="C8" s="752"/>
      <c r="D8" s="752"/>
      <c r="E8" s="752"/>
      <c r="F8" s="98" t="s">
        <v>312</v>
      </c>
      <c r="G8" s="857">
        <v>11751.1</v>
      </c>
      <c r="H8" s="857"/>
      <c r="I8" s="98"/>
      <c r="J8" s="119">
        <f>G8</f>
        <v>11751.1</v>
      </c>
      <c r="K8" s="86"/>
    </row>
    <row r="9" spans="1:11" ht="12.75">
      <c r="A9" s="60"/>
      <c r="B9" s="845"/>
      <c r="C9" s="846"/>
      <c r="D9" s="846"/>
      <c r="E9" s="846"/>
      <c r="F9" s="23"/>
      <c r="G9" s="847"/>
      <c r="H9" s="847"/>
      <c r="I9" s="23"/>
      <c r="J9" s="120"/>
      <c r="K9" s="86"/>
    </row>
    <row r="10" spans="1:11" ht="12.75">
      <c r="A10" s="60"/>
      <c r="B10" s="845"/>
      <c r="C10" s="846"/>
      <c r="D10" s="846"/>
      <c r="E10" s="846"/>
      <c r="F10" s="23"/>
      <c r="G10" s="847"/>
      <c r="H10" s="847"/>
      <c r="I10" s="23"/>
      <c r="J10" s="120"/>
      <c r="K10" s="86"/>
    </row>
    <row r="11" spans="1:11" ht="12.75">
      <c r="A11" s="60"/>
      <c r="B11" s="845"/>
      <c r="C11" s="846"/>
      <c r="D11" s="846"/>
      <c r="E11" s="846"/>
      <c r="F11" s="23"/>
      <c r="G11" s="847"/>
      <c r="H11" s="847"/>
      <c r="I11" s="23"/>
      <c r="J11" s="120"/>
      <c r="K11" s="86"/>
    </row>
    <row r="12" spans="1:11" ht="12.75">
      <c r="A12" s="60"/>
      <c r="B12" s="845" t="s">
        <v>450</v>
      </c>
      <c r="C12" s="846"/>
      <c r="D12" s="846"/>
      <c r="E12" s="846"/>
      <c r="F12" s="23" t="s">
        <v>313</v>
      </c>
      <c r="G12" s="847">
        <v>11.96</v>
      </c>
      <c r="H12" s="847"/>
      <c r="I12" s="23">
        <v>138.77</v>
      </c>
      <c r="J12" s="121">
        <f>G12*I12</f>
        <v>1659.6892000000003</v>
      </c>
      <c r="K12" s="86"/>
    </row>
    <row r="13" spans="1:11" ht="12.75">
      <c r="A13" s="60"/>
      <c r="B13" s="845"/>
      <c r="C13" s="846"/>
      <c r="D13" s="846"/>
      <c r="E13" s="846"/>
      <c r="F13" s="23"/>
      <c r="G13" s="847"/>
      <c r="H13" s="847"/>
      <c r="I13" s="23"/>
      <c r="J13" s="120"/>
      <c r="K13" s="86"/>
    </row>
    <row r="14" spans="1:11" ht="12.75">
      <c r="A14" s="60"/>
      <c r="B14" s="845"/>
      <c r="C14" s="846"/>
      <c r="D14" s="846"/>
      <c r="E14" s="846"/>
      <c r="F14" s="23"/>
      <c r="G14" s="847"/>
      <c r="H14" s="847"/>
      <c r="I14" s="23"/>
      <c r="J14" s="120"/>
      <c r="K14" s="86"/>
    </row>
    <row r="15" spans="1:11" ht="12.75">
      <c r="A15" s="60"/>
      <c r="B15" s="848"/>
      <c r="C15" s="849"/>
      <c r="D15" s="849"/>
      <c r="E15" s="849"/>
      <c r="F15" s="99"/>
      <c r="G15" s="850"/>
      <c r="H15" s="850"/>
      <c r="I15" s="99"/>
      <c r="J15" s="122"/>
      <c r="K15" s="86"/>
    </row>
    <row r="16" spans="1:11" ht="12.75">
      <c r="A16" s="60"/>
      <c r="B16" s="841" t="s">
        <v>453</v>
      </c>
      <c r="C16" s="841"/>
      <c r="D16" s="841"/>
      <c r="E16" s="841"/>
      <c r="F16" s="123"/>
      <c r="G16" s="841"/>
      <c r="H16" s="841"/>
      <c r="I16" s="123"/>
      <c r="J16" s="124">
        <f>SUM(J8:J15)</f>
        <v>13410.789200000001</v>
      </c>
      <c r="K16" s="86"/>
    </row>
    <row r="17" spans="1:11" ht="21.75" customHeight="1">
      <c r="A17" s="88"/>
      <c r="B17" s="12"/>
      <c r="C17" s="12"/>
      <c r="D17" s="12"/>
      <c r="E17" s="12"/>
      <c r="F17" s="12"/>
      <c r="G17" s="12"/>
      <c r="H17" s="12"/>
      <c r="I17" s="12"/>
      <c r="J17" s="12"/>
      <c r="K17" s="86"/>
    </row>
    <row r="18" spans="1:11" ht="12.75">
      <c r="A18" s="88"/>
      <c r="B18" s="12"/>
      <c r="C18" s="12"/>
      <c r="D18" s="12"/>
      <c r="E18" s="12"/>
      <c r="F18" s="12"/>
      <c r="G18" s="12"/>
      <c r="H18" s="12"/>
      <c r="I18" s="12"/>
      <c r="J18" s="12"/>
      <c r="K18" s="86"/>
    </row>
    <row r="19" spans="1:11" ht="15.75">
      <c r="A19" s="88"/>
      <c r="B19" s="842" t="s">
        <v>193</v>
      </c>
      <c r="C19" s="842"/>
      <c r="D19" s="842"/>
      <c r="E19" s="842"/>
      <c r="F19" s="118" t="s">
        <v>189</v>
      </c>
      <c r="G19" s="843" t="s">
        <v>452</v>
      </c>
      <c r="H19" s="844"/>
      <c r="K19" s="86"/>
    </row>
    <row r="20" spans="1:11" ht="12.75">
      <c r="A20" s="88"/>
      <c r="B20" s="835" t="s">
        <v>314</v>
      </c>
      <c r="C20" s="835"/>
      <c r="D20" s="835"/>
      <c r="E20" s="835"/>
      <c r="F20" s="90" t="s">
        <v>312</v>
      </c>
      <c r="G20" s="770">
        <v>3070</v>
      </c>
      <c r="H20" s="770"/>
      <c r="K20" s="86"/>
    </row>
    <row r="21" spans="1:11" ht="12.75">
      <c r="A21" s="88"/>
      <c r="B21" s="835"/>
      <c r="C21" s="835"/>
      <c r="D21" s="835"/>
      <c r="E21" s="835"/>
      <c r="F21" s="90"/>
      <c r="G21" s="770"/>
      <c r="H21" s="770"/>
      <c r="K21" s="86"/>
    </row>
    <row r="22" spans="1:11" ht="12.75">
      <c r="A22" s="88"/>
      <c r="B22" s="836" t="s">
        <v>454</v>
      </c>
      <c r="C22" s="837"/>
      <c r="D22" s="837"/>
      <c r="E22" s="838"/>
      <c r="F22" s="123"/>
      <c r="G22" s="839">
        <f>SUM(G20:G21)</f>
        <v>3070</v>
      </c>
      <c r="H22" s="839"/>
      <c r="K22" s="86"/>
    </row>
    <row r="23" spans="1:11" ht="12.75">
      <c r="A23" s="88"/>
      <c r="B23" s="12"/>
      <c r="C23" s="12"/>
      <c r="D23" s="12"/>
      <c r="E23" s="12"/>
      <c r="F23" s="12"/>
      <c r="G23" s="12"/>
      <c r="H23" s="12"/>
      <c r="I23" s="12"/>
      <c r="J23" s="12"/>
      <c r="K23" s="86"/>
    </row>
    <row r="24" spans="1:11" ht="14.25">
      <c r="A24" s="92" t="s">
        <v>195</v>
      </c>
      <c r="B24" s="89" t="s">
        <v>199</v>
      </c>
      <c r="C24" s="111" t="s">
        <v>410</v>
      </c>
      <c r="D24" s="12"/>
      <c r="E24" s="12"/>
      <c r="F24" s="12"/>
      <c r="G24" s="12"/>
      <c r="H24" s="12"/>
      <c r="I24" s="12"/>
      <c r="J24" s="12"/>
      <c r="K24" s="86"/>
    </row>
    <row r="25" spans="1:11" ht="12.75">
      <c r="A25" s="88"/>
      <c r="B25" s="12"/>
      <c r="C25" s="12"/>
      <c r="D25" s="12"/>
      <c r="E25" s="12"/>
      <c r="F25" s="12"/>
      <c r="G25" s="12"/>
      <c r="H25" s="12"/>
      <c r="I25" s="12"/>
      <c r="J25" s="12"/>
      <c r="K25" s="86"/>
    </row>
    <row r="26" spans="1:11" ht="12.75">
      <c r="A26" s="88"/>
      <c r="B26" s="12"/>
      <c r="C26" s="12"/>
      <c r="D26" s="12"/>
      <c r="E26" s="12"/>
      <c r="F26" s="12"/>
      <c r="G26" s="12"/>
      <c r="H26" s="12"/>
      <c r="I26" s="12"/>
      <c r="J26" s="12"/>
      <c r="K26" s="86"/>
    </row>
    <row r="27" spans="1:11" ht="14.25">
      <c r="A27" s="88"/>
      <c r="B27" s="89" t="s">
        <v>200</v>
      </c>
      <c r="C27" s="111" t="s">
        <v>391</v>
      </c>
      <c r="D27" s="111"/>
      <c r="E27" s="111"/>
      <c r="F27" s="111"/>
      <c r="G27" s="12"/>
      <c r="H27" s="12"/>
      <c r="I27" s="12"/>
      <c r="J27" s="12"/>
      <c r="K27" s="86"/>
    </row>
    <row r="28" spans="1:11" ht="12.75">
      <c r="A28" s="92" t="s">
        <v>196</v>
      </c>
      <c r="B28" s="762" t="s">
        <v>197</v>
      </c>
      <c r="C28" s="750"/>
      <c r="D28" s="750"/>
      <c r="E28" s="750"/>
      <c r="F28" s="750">
        <v>2010</v>
      </c>
      <c r="G28" s="750"/>
      <c r="H28" s="750">
        <v>2009</v>
      </c>
      <c r="I28" s="750"/>
      <c r="J28" s="12"/>
      <c r="K28" s="86"/>
    </row>
    <row r="29" spans="1:11" ht="12.75">
      <c r="A29" s="93"/>
      <c r="B29" s="762"/>
      <c r="C29" s="750"/>
      <c r="D29" s="750"/>
      <c r="E29" s="750"/>
      <c r="F29" s="750"/>
      <c r="G29" s="750"/>
      <c r="H29" s="750"/>
      <c r="I29" s="750"/>
      <c r="J29" s="12"/>
      <c r="K29" s="86"/>
    </row>
    <row r="30" spans="1:11" ht="12.75">
      <c r="A30" s="93"/>
      <c r="B30" s="829" t="s">
        <v>260</v>
      </c>
      <c r="C30" s="775"/>
      <c r="D30" s="775"/>
      <c r="E30" s="776"/>
      <c r="F30" s="767"/>
      <c r="G30" s="767"/>
      <c r="H30" s="767"/>
      <c r="I30" s="767"/>
      <c r="J30" s="12"/>
      <c r="K30" s="86"/>
    </row>
    <row r="31" spans="1:11" ht="12.75">
      <c r="A31" s="88"/>
      <c r="B31" s="830" t="s">
        <v>315</v>
      </c>
      <c r="C31" s="831"/>
      <c r="D31" s="831"/>
      <c r="E31" s="832"/>
      <c r="F31" s="827">
        <v>0</v>
      </c>
      <c r="G31" s="827"/>
      <c r="H31" s="827"/>
      <c r="I31" s="827"/>
      <c r="J31" s="12"/>
      <c r="K31" s="86"/>
    </row>
    <row r="32" spans="1:11" ht="12.75" customHeight="1">
      <c r="A32" s="88"/>
      <c r="B32" s="766"/>
      <c r="C32" s="767"/>
      <c r="D32" s="767"/>
      <c r="E32" s="767"/>
      <c r="F32" s="827"/>
      <c r="G32" s="827"/>
      <c r="H32" s="827"/>
      <c r="I32" s="827"/>
      <c r="J32" s="12"/>
      <c r="K32" s="86"/>
    </row>
    <row r="33" spans="1:11" ht="12.75" customHeight="1">
      <c r="A33" s="88"/>
      <c r="B33" s="766"/>
      <c r="C33" s="767"/>
      <c r="D33" s="767"/>
      <c r="E33" s="767"/>
      <c r="F33" s="827"/>
      <c r="G33" s="827"/>
      <c r="H33" s="827"/>
      <c r="I33" s="827"/>
      <c r="J33" s="12"/>
      <c r="K33" s="86"/>
    </row>
    <row r="34" spans="1:11" ht="12.75">
      <c r="A34" s="88"/>
      <c r="B34" s="829" t="s">
        <v>316</v>
      </c>
      <c r="C34" s="775"/>
      <c r="D34" s="775"/>
      <c r="E34" s="776"/>
      <c r="F34" s="827">
        <f>F35</f>
        <v>99499</v>
      </c>
      <c r="G34" s="827"/>
      <c r="H34" s="827"/>
      <c r="I34" s="827"/>
      <c r="J34" s="12"/>
      <c r="K34" s="86"/>
    </row>
    <row r="35" spans="1:11" ht="12.75">
      <c r="A35" s="88"/>
      <c r="B35" s="824" t="s">
        <v>317</v>
      </c>
      <c r="C35" s="825"/>
      <c r="D35" s="825"/>
      <c r="E35" s="825"/>
      <c r="F35" s="1012">
        <v>99499</v>
      </c>
      <c r="G35" s="1012"/>
      <c r="H35" s="827"/>
      <c r="I35" s="827"/>
      <c r="J35" s="12"/>
      <c r="K35" s="86"/>
    </row>
    <row r="36" spans="1:11" ht="12.75">
      <c r="A36" s="88"/>
      <c r="B36" s="824" t="s">
        <v>318</v>
      </c>
      <c r="C36" s="825"/>
      <c r="D36" s="825"/>
      <c r="E36" s="825"/>
      <c r="F36" s="1012"/>
      <c r="G36" s="1012"/>
      <c r="H36" s="827"/>
      <c r="I36" s="827"/>
      <c r="J36" s="12"/>
      <c r="K36" s="86"/>
    </row>
    <row r="37" spans="1:11" ht="12.75">
      <c r="A37" s="88"/>
      <c r="B37" s="766"/>
      <c r="C37" s="767"/>
      <c r="D37" s="767"/>
      <c r="E37" s="767"/>
      <c r="F37" s="1013"/>
      <c r="G37" s="1013"/>
      <c r="H37" s="767"/>
      <c r="I37" s="767"/>
      <c r="J37" s="12"/>
      <c r="K37" s="86"/>
    </row>
    <row r="38" spans="1:11" ht="15">
      <c r="A38" s="88"/>
      <c r="B38" s="735" t="s">
        <v>192</v>
      </c>
      <c r="C38" s="736"/>
      <c r="D38" s="736"/>
      <c r="E38" s="736"/>
      <c r="F38" s="1014">
        <f>F34</f>
        <v>99499</v>
      </c>
      <c r="G38" s="773"/>
      <c r="H38" s="821">
        <f>SUM(H31:H37)</f>
        <v>0</v>
      </c>
      <c r="I38" s="773"/>
      <c r="J38" s="12"/>
      <c r="K38" s="86"/>
    </row>
    <row r="39" spans="1:11" ht="12.75">
      <c r="A39" s="88"/>
      <c r="B39" s="12"/>
      <c r="C39" s="12"/>
      <c r="D39" s="12"/>
      <c r="E39" s="12"/>
      <c r="F39" s="12"/>
      <c r="G39" s="12"/>
      <c r="H39" s="12"/>
      <c r="I39" s="12"/>
      <c r="J39" s="12"/>
      <c r="K39" s="86"/>
    </row>
    <row r="40" spans="1:11" ht="12.75">
      <c r="A40" s="88"/>
      <c r="B40" s="12"/>
      <c r="C40" s="12"/>
      <c r="D40" s="12"/>
      <c r="E40" s="12"/>
      <c r="F40" s="12"/>
      <c r="G40" s="12"/>
      <c r="H40" s="12"/>
      <c r="I40" s="12"/>
      <c r="J40" s="12"/>
      <c r="K40" s="86"/>
    </row>
    <row r="41" spans="1:11" ht="12.75">
      <c r="A41" s="88"/>
      <c r="B41" s="12"/>
      <c r="C41" s="12"/>
      <c r="D41" s="12"/>
      <c r="E41" s="12"/>
      <c r="F41" s="12"/>
      <c r="G41" s="12"/>
      <c r="H41" s="12"/>
      <c r="I41" s="12"/>
      <c r="J41" s="12"/>
      <c r="K41" s="86"/>
    </row>
    <row r="42" spans="1:11" ht="18" customHeight="1">
      <c r="A42" s="88"/>
      <c r="B42" s="89" t="s">
        <v>201</v>
      </c>
      <c r="C42" s="111" t="s">
        <v>390</v>
      </c>
      <c r="D42" s="12"/>
      <c r="E42" s="12"/>
      <c r="F42" s="12"/>
      <c r="G42" s="12"/>
      <c r="H42" s="12"/>
      <c r="I42" s="12"/>
      <c r="J42" s="12"/>
      <c r="K42" s="86"/>
    </row>
    <row r="43" spans="1:11" ht="12.75" customHeight="1">
      <c r="A43" s="88" t="s">
        <v>202</v>
      </c>
      <c r="B43" s="762" t="s">
        <v>197</v>
      </c>
      <c r="C43" s="750"/>
      <c r="D43" s="750"/>
      <c r="E43" s="750"/>
      <c r="F43" s="750">
        <v>2010</v>
      </c>
      <c r="G43" s="750"/>
      <c r="H43" s="750">
        <v>2009</v>
      </c>
      <c r="I43" s="750"/>
      <c r="J43" s="12"/>
      <c r="K43" s="86"/>
    </row>
    <row r="44" spans="1:11" ht="12.75" customHeight="1">
      <c r="A44" s="88"/>
      <c r="B44" s="762"/>
      <c r="C44" s="750"/>
      <c r="D44" s="750"/>
      <c r="E44" s="750"/>
      <c r="F44" s="750"/>
      <c r="G44" s="750"/>
      <c r="H44" s="750"/>
      <c r="I44" s="750"/>
      <c r="J44" s="12"/>
      <c r="K44" s="86"/>
    </row>
    <row r="45" spans="1:11" ht="12.75">
      <c r="A45" s="88"/>
      <c r="B45" s="766"/>
      <c r="C45" s="767"/>
      <c r="D45" s="767"/>
      <c r="E45" s="767"/>
      <c r="F45" s="767"/>
      <c r="G45" s="767"/>
      <c r="H45" s="767"/>
      <c r="I45" s="767"/>
      <c r="J45" s="12"/>
      <c r="K45" s="86"/>
    </row>
    <row r="46" spans="1:11" ht="12.75">
      <c r="A46" s="88"/>
      <c r="B46" s="766" t="s">
        <v>319</v>
      </c>
      <c r="C46" s="767"/>
      <c r="D46" s="767"/>
      <c r="E46" s="767"/>
      <c r="F46" s="823">
        <v>0</v>
      </c>
      <c r="G46" s="823"/>
      <c r="H46" s="823">
        <v>0</v>
      </c>
      <c r="I46" s="823"/>
      <c r="J46" s="12"/>
      <c r="K46" s="86"/>
    </row>
    <row r="47" spans="1:11" ht="12.75" customHeight="1">
      <c r="A47" s="88"/>
      <c r="B47" s="766"/>
      <c r="C47" s="767"/>
      <c r="D47" s="767"/>
      <c r="E47" s="767"/>
      <c r="F47" s="823"/>
      <c r="G47" s="823"/>
      <c r="H47" s="823"/>
      <c r="I47" s="823"/>
      <c r="J47" s="12"/>
      <c r="K47" s="86"/>
    </row>
    <row r="48" spans="1:11" ht="12.75" customHeight="1">
      <c r="A48" s="88"/>
      <c r="B48" s="766"/>
      <c r="C48" s="767"/>
      <c r="D48" s="767"/>
      <c r="E48" s="767"/>
      <c r="F48" s="823"/>
      <c r="G48" s="823"/>
      <c r="H48" s="823"/>
      <c r="I48" s="823"/>
      <c r="J48" s="12"/>
      <c r="K48" s="86"/>
    </row>
    <row r="49" spans="1:11" ht="12.75">
      <c r="A49" s="88"/>
      <c r="B49" s="766"/>
      <c r="C49" s="767"/>
      <c r="D49" s="767"/>
      <c r="E49" s="767"/>
      <c r="F49" s="823"/>
      <c r="G49" s="823"/>
      <c r="H49" s="823"/>
      <c r="I49" s="823"/>
      <c r="J49" s="12"/>
      <c r="K49" s="86"/>
    </row>
    <row r="50" spans="1:11" ht="12.75">
      <c r="A50" s="88"/>
      <c r="B50" s="766"/>
      <c r="C50" s="767"/>
      <c r="D50" s="767"/>
      <c r="E50" s="767"/>
      <c r="F50" s="823"/>
      <c r="G50" s="823"/>
      <c r="H50" s="823"/>
      <c r="I50" s="823"/>
      <c r="J50" s="12"/>
      <c r="K50" s="86"/>
    </row>
    <row r="51" spans="1:11" ht="12.75">
      <c r="A51" s="88"/>
      <c r="B51" s="766"/>
      <c r="C51" s="767"/>
      <c r="D51" s="767"/>
      <c r="E51" s="767"/>
      <c r="F51" s="823"/>
      <c r="G51" s="823"/>
      <c r="H51" s="823"/>
      <c r="I51" s="823"/>
      <c r="J51" s="12"/>
      <c r="K51" s="86"/>
    </row>
    <row r="52" spans="1:11" ht="12.75">
      <c r="A52" s="88"/>
      <c r="B52" s="766"/>
      <c r="C52" s="767"/>
      <c r="D52" s="767"/>
      <c r="E52" s="767"/>
      <c r="F52" s="767"/>
      <c r="G52" s="767"/>
      <c r="H52" s="767"/>
      <c r="I52" s="767"/>
      <c r="J52" s="12"/>
      <c r="K52" s="86"/>
    </row>
    <row r="53" spans="1:11" ht="15.75">
      <c r="A53" s="88"/>
      <c r="B53" s="819" t="s">
        <v>192</v>
      </c>
      <c r="C53" s="820"/>
      <c r="D53" s="820"/>
      <c r="E53" s="820"/>
      <c r="F53" s="821">
        <f>SUM(F46:F52)</f>
        <v>0</v>
      </c>
      <c r="G53" s="773"/>
      <c r="H53" s="821">
        <f>SUM(H46:H52)</f>
        <v>0</v>
      </c>
      <c r="I53" s="773"/>
      <c r="J53" s="12"/>
      <c r="K53" s="86"/>
    </row>
    <row r="54" spans="1:11" ht="12.75">
      <c r="A54" s="88"/>
      <c r="B54" s="12"/>
      <c r="C54" s="12"/>
      <c r="D54" s="12"/>
      <c r="E54" s="12"/>
      <c r="F54" s="12"/>
      <c r="G54" s="12"/>
      <c r="H54" s="12"/>
      <c r="I54" s="12"/>
      <c r="J54" s="12"/>
      <c r="K54" s="86"/>
    </row>
    <row r="55" spans="1:11" ht="14.25">
      <c r="A55" s="88" t="s">
        <v>203</v>
      </c>
      <c r="B55" s="89" t="s">
        <v>204</v>
      </c>
      <c r="C55" s="111" t="s">
        <v>389</v>
      </c>
      <c r="D55" s="12"/>
      <c r="E55" s="12"/>
      <c r="F55" s="12"/>
      <c r="G55" s="12"/>
      <c r="H55" s="12"/>
      <c r="I55" s="12"/>
      <c r="J55" s="12"/>
      <c r="K55" s="86"/>
    </row>
    <row r="56" spans="1:11" ht="12.75">
      <c r="A56" s="88"/>
      <c r="B56" s="89"/>
      <c r="C56" s="12"/>
      <c r="D56" s="12"/>
      <c r="E56" s="12"/>
      <c r="F56" s="12"/>
      <c r="G56" s="12"/>
      <c r="H56" s="12"/>
      <c r="I56" s="12"/>
      <c r="J56" s="12"/>
      <c r="K56" s="86"/>
    </row>
    <row r="57" spans="1:11" ht="14.25">
      <c r="A57" s="88" t="s">
        <v>205</v>
      </c>
      <c r="B57" s="89" t="s">
        <v>206</v>
      </c>
      <c r="C57" s="111" t="s">
        <v>388</v>
      </c>
      <c r="D57" s="12"/>
      <c r="E57" s="12"/>
      <c r="F57" s="12"/>
      <c r="G57" s="12"/>
      <c r="H57" s="12"/>
      <c r="I57" s="12"/>
      <c r="J57" s="12"/>
      <c r="K57" s="86"/>
    </row>
    <row r="58" spans="1:11" ht="12.75">
      <c r="A58" s="88"/>
      <c r="B58" s="89"/>
      <c r="C58" s="12"/>
      <c r="D58" s="12"/>
      <c r="E58" s="12"/>
      <c r="F58" s="12"/>
      <c r="G58" s="12"/>
      <c r="H58" s="12"/>
      <c r="I58" s="12"/>
      <c r="J58" s="12"/>
      <c r="K58" s="86"/>
    </row>
    <row r="59" spans="1:11" ht="14.25">
      <c r="A59" s="88" t="s">
        <v>207</v>
      </c>
      <c r="B59" s="89" t="s">
        <v>208</v>
      </c>
      <c r="C59" s="111" t="s">
        <v>387</v>
      </c>
      <c r="D59" s="12"/>
      <c r="E59" s="12"/>
      <c r="F59" s="12"/>
      <c r="G59" s="12"/>
      <c r="H59" s="12"/>
      <c r="I59" s="12"/>
      <c r="J59" s="12"/>
      <c r="K59" s="86"/>
    </row>
    <row r="60" spans="1:11" ht="12.75">
      <c r="A60" s="60"/>
      <c r="B60" s="822" t="s">
        <v>197</v>
      </c>
      <c r="C60" s="822"/>
      <c r="D60" s="822"/>
      <c r="E60" s="822"/>
      <c r="F60" s="822">
        <v>2010</v>
      </c>
      <c r="G60" s="822"/>
      <c r="H60" s="822">
        <v>2009</v>
      </c>
      <c r="I60" s="822"/>
      <c r="J60" s="12"/>
      <c r="K60" s="86"/>
    </row>
    <row r="61" spans="1:11" ht="12.75">
      <c r="A61" s="60"/>
      <c r="B61" s="767" t="s">
        <v>462</v>
      </c>
      <c r="C61" s="767"/>
      <c r="D61" s="767"/>
      <c r="E61" s="767"/>
      <c r="F61" s="823">
        <v>497491.66</v>
      </c>
      <c r="G61" s="823"/>
      <c r="H61" s="767"/>
      <c r="I61" s="767"/>
      <c r="J61" s="12"/>
      <c r="K61" s="86"/>
    </row>
    <row r="62" spans="1:11" ht="12.75" customHeight="1">
      <c r="A62" s="60"/>
      <c r="B62" s="813" t="s">
        <v>320</v>
      </c>
      <c r="C62" s="814"/>
      <c r="D62" s="814"/>
      <c r="E62" s="815"/>
      <c r="F62" s="1015">
        <f>F61</f>
        <v>497491.66</v>
      </c>
      <c r="G62" s="838"/>
      <c r="H62" s="813">
        <v>0</v>
      </c>
      <c r="I62" s="815"/>
      <c r="J62" s="12"/>
      <c r="K62" s="86"/>
    </row>
    <row r="63" spans="1:11" ht="12.75" customHeight="1" thickBot="1">
      <c r="A63" s="87"/>
      <c r="B63" s="805"/>
      <c r="C63" s="805"/>
      <c r="D63" s="805"/>
      <c r="E63" s="805"/>
      <c r="F63" s="805"/>
      <c r="G63" s="805"/>
      <c r="H63" s="805"/>
      <c r="I63" s="805"/>
      <c r="J63" s="61"/>
      <c r="K63" s="62"/>
    </row>
    <row r="64" spans="1:11" ht="14.25" thickBot="1" thickTop="1">
      <c r="A64" s="12"/>
      <c r="B64" s="79"/>
      <c r="C64" s="79"/>
      <c r="D64" s="79"/>
      <c r="E64" s="79"/>
      <c r="F64" s="79"/>
      <c r="G64" s="79"/>
      <c r="H64" s="79"/>
      <c r="I64" s="79"/>
      <c r="J64" s="12"/>
      <c r="K64" s="12"/>
    </row>
    <row r="65" spans="1:11" ht="13.5" thickTop="1">
      <c r="A65" s="59"/>
      <c r="B65" s="125"/>
      <c r="C65" s="125"/>
      <c r="D65" s="125"/>
      <c r="E65" s="125"/>
      <c r="F65" s="125"/>
      <c r="G65" s="125"/>
      <c r="H65" s="125"/>
      <c r="I65" s="125"/>
      <c r="J65" s="84"/>
      <c r="K65" s="85"/>
    </row>
    <row r="66" spans="1:11" ht="12.75">
      <c r="A66" s="60"/>
      <c r="B66" s="64" t="s">
        <v>461</v>
      </c>
      <c r="C66" s="64"/>
      <c r="D66" s="64"/>
      <c r="E66" s="64"/>
      <c r="F66" s="64"/>
      <c r="G66" s="64"/>
      <c r="H66" s="64"/>
      <c r="K66" s="108" t="s">
        <v>275</v>
      </c>
    </row>
    <row r="67" spans="1:11" ht="12.75">
      <c r="A67" s="60"/>
      <c r="B67" s="12"/>
      <c r="C67" s="12"/>
      <c r="D67" s="12"/>
      <c r="E67" s="12"/>
      <c r="F67" s="12"/>
      <c r="G67" s="12"/>
      <c r="H67" s="12"/>
      <c r="I67" s="12"/>
      <c r="J67" s="12"/>
      <c r="K67" s="86"/>
    </row>
    <row r="68" spans="1:11" ht="12.75">
      <c r="A68" s="96"/>
      <c r="B68" s="12"/>
      <c r="C68" s="12"/>
      <c r="D68" s="12"/>
      <c r="E68" s="12"/>
      <c r="F68" s="12"/>
      <c r="G68" s="12"/>
      <c r="H68" s="12"/>
      <c r="I68" s="12"/>
      <c r="J68" s="12"/>
      <c r="K68" s="86"/>
    </row>
    <row r="69" spans="1:11" ht="12.75">
      <c r="A69" s="96" t="s">
        <v>187</v>
      </c>
      <c r="B69" s="12"/>
      <c r="C69" s="12"/>
      <c r="D69" s="12"/>
      <c r="E69" s="12"/>
      <c r="F69" s="12"/>
      <c r="G69" s="12"/>
      <c r="H69" s="12"/>
      <c r="I69" s="12"/>
      <c r="J69" s="12"/>
      <c r="K69" s="86"/>
    </row>
    <row r="70" spans="1:11" ht="14.25">
      <c r="A70" s="97" t="s">
        <v>209</v>
      </c>
      <c r="B70" s="89" t="s">
        <v>210</v>
      </c>
      <c r="C70" s="111" t="s">
        <v>321</v>
      </c>
      <c r="D70" s="12"/>
      <c r="E70" s="12"/>
      <c r="F70" s="12"/>
      <c r="G70" s="12"/>
      <c r="H70" s="12"/>
      <c r="I70" s="12"/>
      <c r="J70" s="12"/>
      <c r="K70" s="86"/>
    </row>
    <row r="71" spans="1:11" ht="12.75">
      <c r="A71" s="97"/>
      <c r="B71" s="89"/>
      <c r="C71" s="12"/>
      <c r="D71" s="12"/>
      <c r="E71" s="12"/>
      <c r="F71" s="12"/>
      <c r="G71" s="12"/>
      <c r="H71" s="12"/>
      <c r="I71" s="12"/>
      <c r="J71" s="12"/>
      <c r="K71" s="86"/>
    </row>
    <row r="72" spans="1:11" ht="12.75" customHeight="1">
      <c r="A72" s="97"/>
      <c r="B72" s="89"/>
      <c r="C72" s="12"/>
      <c r="D72" s="12"/>
      <c r="E72" s="12"/>
      <c r="F72" s="12"/>
      <c r="G72" s="12"/>
      <c r="H72" s="12"/>
      <c r="I72" s="12"/>
      <c r="J72" s="12"/>
      <c r="K72" s="86"/>
    </row>
    <row r="73" spans="1:11" ht="14.25">
      <c r="A73" s="97" t="s">
        <v>220</v>
      </c>
      <c r="B73" s="89" t="s">
        <v>219</v>
      </c>
      <c r="C73" s="111" t="s">
        <v>386</v>
      </c>
      <c r="D73" s="12"/>
      <c r="E73" s="12"/>
      <c r="F73" s="12"/>
      <c r="G73" s="12"/>
      <c r="H73" s="12"/>
      <c r="I73" s="12"/>
      <c r="J73" s="12"/>
      <c r="K73" s="86"/>
    </row>
    <row r="74" spans="1:11" ht="31.5" customHeight="1">
      <c r="A74" s="60"/>
      <c r="B74" s="806"/>
      <c r="C74" s="806"/>
      <c r="D74" s="664" t="s">
        <v>211</v>
      </c>
      <c r="E74" s="664" t="s">
        <v>212</v>
      </c>
      <c r="F74" s="664" t="s">
        <v>213</v>
      </c>
      <c r="G74" s="664" t="s">
        <v>214</v>
      </c>
      <c r="H74" s="664" t="s">
        <v>215</v>
      </c>
      <c r="I74" s="809" t="s">
        <v>192</v>
      </c>
      <c r="J74" s="810"/>
      <c r="K74" s="798"/>
    </row>
    <row r="75" spans="1:11" ht="22.5" customHeight="1">
      <c r="A75" s="60"/>
      <c r="B75" s="807"/>
      <c r="C75" s="807"/>
      <c r="D75" s="665"/>
      <c r="E75" s="665"/>
      <c r="F75" s="665"/>
      <c r="G75" s="665"/>
      <c r="H75" s="808"/>
      <c r="I75" s="811"/>
      <c r="J75" s="812"/>
      <c r="K75" s="798"/>
    </row>
    <row r="76" spans="1:11" ht="22.5" customHeight="1">
      <c r="A76" s="60"/>
      <c r="B76" s="799" t="s">
        <v>456</v>
      </c>
      <c r="C76" s="800"/>
      <c r="D76" s="157">
        <v>0</v>
      </c>
      <c r="E76" s="157">
        <v>0</v>
      </c>
      <c r="F76" s="157"/>
      <c r="G76" s="157">
        <v>0</v>
      </c>
      <c r="H76" s="157">
        <v>0</v>
      </c>
      <c r="I76" s="801">
        <f>D76+E76+F76+G76+H76</f>
        <v>0</v>
      </c>
      <c r="J76" s="802"/>
      <c r="K76" s="86"/>
    </row>
    <row r="77" spans="1:11" ht="27.75" customHeight="1">
      <c r="A77" s="60"/>
      <c r="B77" s="803" t="s">
        <v>457</v>
      </c>
      <c r="C77" s="804"/>
      <c r="D77" s="158"/>
      <c r="E77" s="158"/>
      <c r="F77" s="159"/>
      <c r="G77" s="158"/>
      <c r="H77" s="158"/>
      <c r="I77" s="787"/>
      <c r="J77" s="788"/>
      <c r="K77" s="86"/>
    </row>
    <row r="78" spans="1:11" ht="24" customHeight="1">
      <c r="A78" s="60"/>
      <c r="B78" s="790" t="s">
        <v>216</v>
      </c>
      <c r="C78" s="791"/>
      <c r="D78" s="158"/>
      <c r="E78" s="158"/>
      <c r="F78" s="158"/>
      <c r="G78" s="158"/>
      <c r="H78" s="158"/>
      <c r="I78" s="787"/>
      <c r="J78" s="788"/>
      <c r="K78" s="86"/>
    </row>
    <row r="79" spans="1:11" ht="29.25" customHeight="1">
      <c r="A79" s="60"/>
      <c r="B79" s="790" t="s">
        <v>217</v>
      </c>
      <c r="C79" s="791"/>
      <c r="D79" s="158"/>
      <c r="E79" s="158"/>
      <c r="F79" s="158"/>
      <c r="G79" s="158"/>
      <c r="H79" s="158"/>
      <c r="I79" s="787"/>
      <c r="J79" s="788"/>
      <c r="K79" s="86"/>
    </row>
    <row r="80" spans="1:11" ht="29.25" customHeight="1">
      <c r="A80" s="60"/>
      <c r="B80" s="792" t="s">
        <v>218</v>
      </c>
      <c r="C80" s="793"/>
      <c r="D80" s="160"/>
      <c r="E80" s="160"/>
      <c r="F80" s="160"/>
      <c r="G80" s="160"/>
      <c r="H80" s="160"/>
      <c r="I80" s="794"/>
      <c r="J80" s="795"/>
      <c r="K80" s="86"/>
    </row>
    <row r="81" spans="1:11" ht="27" customHeight="1">
      <c r="A81" s="60"/>
      <c r="B81" s="784" t="s">
        <v>458</v>
      </c>
      <c r="C81" s="784"/>
      <c r="D81" s="161">
        <f>D76-D77-D78-D79-D80</f>
        <v>0</v>
      </c>
      <c r="E81" s="162">
        <f>E76-E77-E78-E79-E80</f>
        <v>0</v>
      </c>
      <c r="F81" s="163">
        <f>F76+F77+F78+F79+F80</f>
        <v>0</v>
      </c>
      <c r="G81" s="162">
        <f>G76+G77+G78+G79+G80</f>
        <v>0</v>
      </c>
      <c r="H81" s="162">
        <f>H76+H77+H78+H79+H80</f>
        <v>0</v>
      </c>
      <c r="I81" s="796">
        <f>I76+I77+I78+I79+I80</f>
        <v>0</v>
      </c>
      <c r="J81" s="797">
        <f>J76+J77+J78+J79+J80</f>
        <v>0</v>
      </c>
      <c r="K81" s="86"/>
    </row>
    <row r="82" spans="1:11" ht="25.5" customHeight="1">
      <c r="A82" s="60"/>
      <c r="B82" s="786" t="s">
        <v>459</v>
      </c>
      <c r="C82" s="786"/>
      <c r="D82" s="164"/>
      <c r="E82" s="158"/>
      <c r="F82" s="158">
        <v>0</v>
      </c>
      <c r="G82" s="158"/>
      <c r="H82" s="158"/>
      <c r="I82" s="787"/>
      <c r="J82" s="788"/>
      <c r="K82" s="86"/>
    </row>
    <row r="83" spans="1:11" ht="32.25" customHeight="1">
      <c r="A83" s="60"/>
      <c r="B83" s="789" t="s">
        <v>216</v>
      </c>
      <c r="C83" s="789"/>
      <c r="D83" s="164"/>
      <c r="E83" s="158"/>
      <c r="F83" s="158"/>
      <c r="G83" s="158"/>
      <c r="H83" s="158"/>
      <c r="I83" s="787"/>
      <c r="J83" s="788"/>
      <c r="K83" s="86"/>
    </row>
    <row r="84" spans="1:11" ht="33.75" customHeight="1">
      <c r="A84" s="60"/>
      <c r="B84" s="789" t="s">
        <v>217</v>
      </c>
      <c r="C84" s="789"/>
      <c r="D84" s="164"/>
      <c r="E84" s="158"/>
      <c r="F84" s="158"/>
      <c r="G84" s="158"/>
      <c r="H84" s="158"/>
      <c r="I84" s="787"/>
      <c r="J84" s="788"/>
      <c r="K84" s="86"/>
    </row>
    <row r="85" spans="1:11" ht="30" customHeight="1">
      <c r="A85" s="60"/>
      <c r="B85" s="781" t="s">
        <v>218</v>
      </c>
      <c r="C85" s="781"/>
      <c r="D85" s="165"/>
      <c r="E85" s="166"/>
      <c r="F85" s="166"/>
      <c r="G85" s="166"/>
      <c r="H85" s="166"/>
      <c r="I85" s="782"/>
      <c r="J85" s="783"/>
      <c r="K85" s="86"/>
    </row>
    <row r="86" spans="1:11" ht="27.75" customHeight="1">
      <c r="A86" s="60"/>
      <c r="B86" s="784" t="s">
        <v>460</v>
      </c>
      <c r="C86" s="784"/>
      <c r="D86" s="167">
        <f>D81+D82+D83+D84+D85</f>
        <v>0</v>
      </c>
      <c r="E86" s="167">
        <f aca="true" t="shared" si="0" ref="E86:J86">E81+E82+E83+E84+E85</f>
        <v>0</v>
      </c>
      <c r="F86" s="167">
        <f t="shared" si="0"/>
        <v>0</v>
      </c>
      <c r="G86" s="167">
        <f t="shared" si="0"/>
        <v>0</v>
      </c>
      <c r="H86" s="167">
        <f t="shared" si="0"/>
        <v>0</v>
      </c>
      <c r="I86" s="785">
        <f t="shared" si="0"/>
        <v>0</v>
      </c>
      <c r="J86" s="785">
        <f t="shared" si="0"/>
        <v>0</v>
      </c>
      <c r="K86" s="86"/>
    </row>
    <row r="87" spans="1:11" ht="12.75">
      <c r="A87" s="96"/>
      <c r="B87" s="12"/>
      <c r="C87" s="12"/>
      <c r="D87" s="12"/>
      <c r="E87" s="12"/>
      <c r="F87" s="12"/>
      <c r="G87" s="12"/>
      <c r="H87" s="12"/>
      <c r="I87" s="12"/>
      <c r="J87" s="12"/>
      <c r="K87" s="86"/>
    </row>
    <row r="88" spans="1:11" ht="12.75">
      <c r="A88" s="96"/>
      <c r="B88" s="12"/>
      <c r="C88" s="12"/>
      <c r="D88" s="12"/>
      <c r="E88" s="12"/>
      <c r="F88" s="12"/>
      <c r="G88" s="12"/>
      <c r="H88" s="12"/>
      <c r="I88" s="12"/>
      <c r="J88" s="12"/>
      <c r="K88" s="86"/>
    </row>
    <row r="89" spans="1:11" ht="14.25">
      <c r="A89" s="97" t="s">
        <v>222</v>
      </c>
      <c r="B89" s="114" t="s">
        <v>221</v>
      </c>
      <c r="C89" s="111" t="s">
        <v>382</v>
      </c>
      <c r="D89" s="12"/>
      <c r="E89" s="12"/>
      <c r="F89" s="12"/>
      <c r="G89" s="12"/>
      <c r="H89" s="12"/>
      <c r="I89" s="12"/>
      <c r="J89" s="12"/>
      <c r="K89" s="86"/>
    </row>
    <row r="90" spans="1:11" ht="12.75">
      <c r="A90" s="97"/>
      <c r="B90" s="126"/>
      <c r="C90" s="12"/>
      <c r="D90" s="12"/>
      <c r="E90" s="12"/>
      <c r="F90" s="12"/>
      <c r="G90" s="12"/>
      <c r="H90" s="12"/>
      <c r="I90" s="12"/>
      <c r="J90" s="12"/>
      <c r="K90" s="86"/>
    </row>
    <row r="91" spans="1:11" ht="14.25">
      <c r="A91" s="97" t="s">
        <v>224</v>
      </c>
      <c r="B91" s="114" t="s">
        <v>223</v>
      </c>
      <c r="C91" s="111" t="s">
        <v>383</v>
      </c>
      <c r="D91" s="12"/>
      <c r="E91" s="12"/>
      <c r="F91" s="12"/>
      <c r="G91" s="12"/>
      <c r="H91" s="12"/>
      <c r="I91" s="12"/>
      <c r="J91" s="12"/>
      <c r="K91" s="86"/>
    </row>
    <row r="92" spans="1:11" ht="12.75">
      <c r="A92" s="96"/>
      <c r="B92" s="126"/>
      <c r="C92" s="12"/>
      <c r="D92" s="12"/>
      <c r="E92" s="12"/>
      <c r="F92" s="12"/>
      <c r="G92" s="12"/>
      <c r="H92" s="12"/>
      <c r="I92" s="12"/>
      <c r="J92" s="12"/>
      <c r="K92" s="86"/>
    </row>
    <row r="93" spans="1:11" ht="14.25">
      <c r="A93" s="97" t="s">
        <v>226</v>
      </c>
      <c r="B93" s="114" t="s">
        <v>225</v>
      </c>
      <c r="C93" s="111" t="s">
        <v>384</v>
      </c>
      <c r="D93" s="12"/>
      <c r="E93" s="12"/>
      <c r="F93" s="12"/>
      <c r="G93" s="12"/>
      <c r="H93" s="12"/>
      <c r="I93" s="12"/>
      <c r="J93" s="12"/>
      <c r="K93" s="86"/>
    </row>
    <row r="94" spans="1:11" ht="12.75">
      <c r="A94" s="96"/>
      <c r="B94" s="126"/>
      <c r="C94" s="12"/>
      <c r="D94" s="12"/>
      <c r="E94" s="12"/>
      <c r="F94" s="12"/>
      <c r="G94" s="12"/>
      <c r="H94" s="12"/>
      <c r="I94" s="12"/>
      <c r="J94" s="12"/>
      <c r="K94" s="86"/>
    </row>
    <row r="95" spans="1:11" ht="14.25">
      <c r="A95" s="96" t="s">
        <v>228</v>
      </c>
      <c r="B95" s="114" t="s">
        <v>227</v>
      </c>
      <c r="C95" s="111" t="s">
        <v>385</v>
      </c>
      <c r="D95" s="12"/>
      <c r="E95" s="12"/>
      <c r="F95" s="143" t="s">
        <v>295</v>
      </c>
      <c r="G95" s="12"/>
      <c r="H95" s="12"/>
      <c r="I95" s="12"/>
      <c r="J95" s="12"/>
      <c r="K95" s="86"/>
    </row>
    <row r="96" spans="1:11" ht="14.25">
      <c r="A96" s="96"/>
      <c r="B96" s="114"/>
      <c r="C96" s="111"/>
      <c r="D96" s="12"/>
      <c r="E96" s="12"/>
      <c r="F96" s="12"/>
      <c r="G96" s="12"/>
      <c r="H96" s="12"/>
      <c r="I96" s="12"/>
      <c r="J96" s="12"/>
      <c r="K96" s="86"/>
    </row>
    <row r="97" spans="1:11" ht="14.25">
      <c r="A97" s="96"/>
      <c r="B97" s="114"/>
      <c r="C97" s="111"/>
      <c r="D97" s="12"/>
      <c r="E97" s="12"/>
      <c r="F97" s="12"/>
      <c r="G97" s="12"/>
      <c r="H97" s="12"/>
      <c r="I97" s="12"/>
      <c r="J97" s="12"/>
      <c r="K97" s="86"/>
    </row>
    <row r="98" spans="1:11" ht="14.25">
      <c r="A98" s="96"/>
      <c r="B98" s="114"/>
      <c r="C98" s="111"/>
      <c r="D98" s="12"/>
      <c r="E98" s="12"/>
      <c r="F98" s="12"/>
      <c r="G98" s="12"/>
      <c r="H98" s="12"/>
      <c r="I98" s="12"/>
      <c r="J98" s="12"/>
      <c r="K98" s="86"/>
    </row>
    <row r="99" spans="1:11" ht="14.25">
      <c r="A99" s="96"/>
      <c r="B99" s="114"/>
      <c r="C99" s="111"/>
      <c r="D99" s="12"/>
      <c r="E99" s="12"/>
      <c r="F99" s="12"/>
      <c r="G99" s="12"/>
      <c r="H99" s="12"/>
      <c r="I99" s="12"/>
      <c r="J99" s="12"/>
      <c r="K99" s="86"/>
    </row>
    <row r="100" spans="1:11" ht="14.25">
      <c r="A100" s="96"/>
      <c r="B100" s="114"/>
      <c r="C100" s="111"/>
      <c r="D100" s="12"/>
      <c r="E100" s="12"/>
      <c r="F100" s="12"/>
      <c r="G100" s="12"/>
      <c r="H100" s="12"/>
      <c r="I100" s="12"/>
      <c r="J100" s="12"/>
      <c r="K100" s="86"/>
    </row>
    <row r="101" spans="1:11" ht="14.25">
      <c r="A101" s="96"/>
      <c r="B101" s="114"/>
      <c r="C101" s="111"/>
      <c r="D101" s="12"/>
      <c r="E101" s="12"/>
      <c r="F101" s="12"/>
      <c r="G101" s="12"/>
      <c r="H101" s="12"/>
      <c r="I101" s="12"/>
      <c r="J101" s="12"/>
      <c r="K101" s="86"/>
    </row>
    <row r="102" spans="1:11" ht="14.25">
      <c r="A102" s="96"/>
      <c r="B102" s="114"/>
      <c r="C102" s="111"/>
      <c r="D102" s="12"/>
      <c r="E102" s="12"/>
      <c r="F102" s="12"/>
      <c r="G102" s="12"/>
      <c r="H102" s="12"/>
      <c r="I102" s="12"/>
      <c r="J102" s="12"/>
      <c r="K102" s="86"/>
    </row>
    <row r="103" spans="1:11" ht="14.25">
      <c r="A103" s="96"/>
      <c r="B103" s="114"/>
      <c r="C103" s="111"/>
      <c r="D103" s="12"/>
      <c r="E103" s="12"/>
      <c r="F103" s="12"/>
      <c r="G103" s="12"/>
      <c r="H103" s="12"/>
      <c r="I103" s="12"/>
      <c r="J103" s="12"/>
      <c r="K103" s="86"/>
    </row>
    <row r="104" spans="1:11" ht="14.25">
      <c r="A104" s="96"/>
      <c r="B104" s="114"/>
      <c r="C104" s="111"/>
      <c r="D104" s="12"/>
      <c r="E104" s="12"/>
      <c r="F104" s="12"/>
      <c r="G104" s="12"/>
      <c r="H104" s="12"/>
      <c r="I104" s="12"/>
      <c r="J104" s="12"/>
      <c r="K104" s="86"/>
    </row>
    <row r="105" spans="1:11" ht="14.25">
      <c r="A105" s="96"/>
      <c r="B105" s="114"/>
      <c r="C105" s="111"/>
      <c r="D105" s="12"/>
      <c r="E105" s="12"/>
      <c r="F105" s="12"/>
      <c r="G105" s="12"/>
      <c r="H105" s="12"/>
      <c r="I105" s="12"/>
      <c r="J105" s="12"/>
      <c r="K105" s="86"/>
    </row>
    <row r="106" spans="1:11" ht="14.25">
      <c r="A106" s="96"/>
      <c r="B106" s="114"/>
      <c r="C106" s="111"/>
      <c r="D106" s="12"/>
      <c r="E106" s="12"/>
      <c r="F106" s="12"/>
      <c r="G106" s="12"/>
      <c r="H106" s="12"/>
      <c r="I106" s="12"/>
      <c r="J106" s="12"/>
      <c r="K106" s="86"/>
    </row>
    <row r="107" spans="1:11" ht="14.25">
      <c r="A107" s="96"/>
      <c r="B107" s="114"/>
      <c r="C107" s="111"/>
      <c r="D107" s="12"/>
      <c r="E107" s="12"/>
      <c r="F107" s="12"/>
      <c r="G107" s="12"/>
      <c r="H107" s="12"/>
      <c r="I107" s="12"/>
      <c r="J107" s="12"/>
      <c r="K107" s="86"/>
    </row>
    <row r="108" spans="1:11" ht="12.75" customHeight="1">
      <c r="A108" s="96"/>
      <c r="B108" s="114"/>
      <c r="C108" s="111"/>
      <c r="D108" s="12"/>
      <c r="E108" s="12"/>
      <c r="F108" s="12"/>
      <c r="G108" s="12"/>
      <c r="H108" s="12"/>
      <c r="I108" s="12"/>
      <c r="J108" s="12"/>
      <c r="K108" s="86"/>
    </row>
    <row r="109" spans="1:11" ht="12.75" customHeight="1">
      <c r="A109" s="96"/>
      <c r="B109" s="114"/>
      <c r="C109" s="111"/>
      <c r="D109" s="12"/>
      <c r="E109" s="12"/>
      <c r="F109" s="12"/>
      <c r="G109" s="12"/>
      <c r="H109" s="12"/>
      <c r="I109" s="12"/>
      <c r="J109" s="12"/>
      <c r="K109" s="86"/>
    </row>
    <row r="110" spans="1:11" ht="14.25">
      <c r="A110" s="96"/>
      <c r="B110" s="114"/>
      <c r="C110" s="111"/>
      <c r="D110" s="12"/>
      <c r="E110" s="12"/>
      <c r="F110" s="12"/>
      <c r="G110" s="12"/>
      <c r="H110" s="12"/>
      <c r="I110" s="12"/>
      <c r="J110" s="12"/>
      <c r="K110" s="86"/>
    </row>
    <row r="111" spans="1:11" ht="14.25">
      <c r="A111" s="96"/>
      <c r="B111" s="114"/>
      <c r="C111" s="111"/>
      <c r="D111" s="12"/>
      <c r="E111" s="12"/>
      <c r="F111" s="12"/>
      <c r="G111" s="12"/>
      <c r="H111" s="12"/>
      <c r="I111" s="12"/>
      <c r="J111" s="12"/>
      <c r="K111" s="86"/>
    </row>
    <row r="112" spans="1:11" ht="14.25">
      <c r="A112" s="96"/>
      <c r="B112" s="114"/>
      <c r="C112" s="111"/>
      <c r="D112" s="12"/>
      <c r="E112" s="12"/>
      <c r="F112" s="12"/>
      <c r="G112" s="12"/>
      <c r="H112" s="12"/>
      <c r="I112" s="12"/>
      <c r="J112" s="12"/>
      <c r="K112" s="86"/>
    </row>
    <row r="113" spans="1:11" ht="15" thickBot="1">
      <c r="A113" s="100"/>
      <c r="B113" s="127"/>
      <c r="C113" s="128"/>
      <c r="D113" s="61"/>
      <c r="E113" s="61"/>
      <c r="F113" s="61"/>
      <c r="G113" s="61"/>
      <c r="H113" s="61"/>
      <c r="I113" s="61"/>
      <c r="J113" s="61"/>
      <c r="K113" s="62"/>
    </row>
    <row r="114" spans="1:11" ht="16.5" thickTop="1">
      <c r="A114" s="95"/>
      <c r="B114" s="130" t="s">
        <v>455</v>
      </c>
      <c r="C114" s="131"/>
      <c r="D114" s="131"/>
      <c r="E114" s="131"/>
      <c r="F114" s="131"/>
      <c r="G114" s="131"/>
      <c r="H114" s="131"/>
      <c r="I114" s="84"/>
      <c r="J114" s="84"/>
      <c r="K114" s="140" t="s">
        <v>365</v>
      </c>
    </row>
    <row r="115" spans="1:11" ht="15.75">
      <c r="A115" s="96"/>
      <c r="B115" s="132"/>
      <c r="C115" s="89"/>
      <c r="D115" s="89"/>
      <c r="E115" s="89"/>
      <c r="F115" s="89"/>
      <c r="G115" s="89"/>
      <c r="H115" s="89"/>
      <c r="I115" s="12"/>
      <c r="J115" s="12"/>
      <c r="K115" s="108"/>
    </row>
    <row r="116" spans="1:11" ht="15.75">
      <c r="A116" s="96"/>
      <c r="B116" s="12"/>
      <c r="C116" s="759" t="s">
        <v>322</v>
      </c>
      <c r="D116" s="760"/>
      <c r="E116" s="760"/>
      <c r="F116" s="760"/>
      <c r="G116" s="760"/>
      <c r="H116" s="760"/>
      <c r="I116" s="761"/>
      <c r="J116" s="12"/>
      <c r="K116" s="86"/>
    </row>
    <row r="117" spans="1:11" ht="12.75">
      <c r="A117" s="96"/>
      <c r="J117" s="12"/>
      <c r="K117" s="86"/>
    </row>
    <row r="118" spans="1:11" ht="12.75">
      <c r="A118" s="96" t="s">
        <v>229</v>
      </c>
      <c r="B118" s="114" t="s">
        <v>230</v>
      </c>
      <c r="C118" s="12" t="s">
        <v>323</v>
      </c>
      <c r="D118" s="12"/>
      <c r="E118" s="12"/>
      <c r="F118" s="12"/>
      <c r="G118" s="12"/>
      <c r="H118" s="12"/>
      <c r="I118" s="12"/>
      <c r="J118" s="12"/>
      <c r="K118" s="86"/>
    </row>
    <row r="119" spans="1:11" ht="12.75">
      <c r="A119" s="96"/>
      <c r="B119" s="12"/>
      <c r="C119" s="12"/>
      <c r="D119" s="12"/>
      <c r="E119" s="12"/>
      <c r="F119" s="12"/>
      <c r="G119" s="12"/>
      <c r="H119" s="12"/>
      <c r="I119" s="12"/>
      <c r="J119" s="12"/>
      <c r="K119" s="86"/>
    </row>
    <row r="120" spans="1:11" ht="12.75">
      <c r="A120" s="96"/>
      <c r="B120" s="12"/>
      <c r="C120" s="12"/>
      <c r="D120" s="12"/>
      <c r="E120" s="12"/>
      <c r="F120" s="12"/>
      <c r="G120" s="12"/>
      <c r="H120" s="12"/>
      <c r="I120" s="12"/>
      <c r="J120" s="12"/>
      <c r="K120" s="86"/>
    </row>
    <row r="121" spans="1:11" ht="12.75">
      <c r="A121" s="96" t="s">
        <v>231</v>
      </c>
      <c r="B121" s="114" t="s">
        <v>232</v>
      </c>
      <c r="C121" s="12" t="s">
        <v>324</v>
      </c>
      <c r="D121" s="12"/>
      <c r="E121" s="12"/>
      <c r="F121" s="12"/>
      <c r="G121" s="12"/>
      <c r="H121" s="12"/>
      <c r="I121" s="12"/>
      <c r="J121" s="12"/>
      <c r="K121" s="86"/>
    </row>
    <row r="122" spans="1:11" ht="12.75">
      <c r="A122" s="96"/>
      <c r="B122" s="12"/>
      <c r="C122" s="12"/>
      <c r="D122" s="12"/>
      <c r="E122" s="12"/>
      <c r="F122" s="12"/>
      <c r="G122" s="12"/>
      <c r="H122" s="12"/>
      <c r="I122" s="12"/>
      <c r="J122" s="12"/>
      <c r="K122" s="86"/>
    </row>
    <row r="123" spans="1:11" ht="12.75">
      <c r="A123" s="96"/>
      <c r="B123" s="12"/>
      <c r="C123" s="12"/>
      <c r="D123" s="12"/>
      <c r="E123" s="12"/>
      <c r="F123" s="12"/>
      <c r="G123" s="12"/>
      <c r="H123" s="12"/>
      <c r="I123" s="12"/>
      <c r="J123" s="12"/>
      <c r="K123" s="86"/>
    </row>
    <row r="124" spans="1:11" ht="12.75">
      <c r="A124" s="96"/>
      <c r="B124" s="12"/>
      <c r="C124" s="12"/>
      <c r="D124" s="12"/>
      <c r="E124" s="12"/>
      <c r="F124" s="12"/>
      <c r="G124" s="12"/>
      <c r="H124" s="12"/>
      <c r="I124" s="12"/>
      <c r="J124" s="12"/>
      <c r="K124" s="86"/>
    </row>
    <row r="125" spans="1:11" ht="14.25">
      <c r="A125" s="96" t="s">
        <v>233</v>
      </c>
      <c r="B125" s="114" t="s">
        <v>234</v>
      </c>
      <c r="C125" s="111" t="s">
        <v>325</v>
      </c>
      <c r="D125" s="12"/>
      <c r="E125" s="12"/>
      <c r="F125" s="12"/>
      <c r="G125" s="12"/>
      <c r="H125" s="12"/>
      <c r="I125" s="12"/>
      <c r="J125" s="12"/>
      <c r="K125" s="86"/>
    </row>
    <row r="126" spans="1:11" ht="12.75">
      <c r="A126" s="96"/>
      <c r="B126" s="762" t="s">
        <v>197</v>
      </c>
      <c r="C126" s="750"/>
      <c r="D126" s="750"/>
      <c r="E126" s="750"/>
      <c r="F126" s="750">
        <v>2010</v>
      </c>
      <c r="G126" s="750"/>
      <c r="H126" s="750">
        <v>2009</v>
      </c>
      <c r="I126" s="750"/>
      <c r="J126" s="12"/>
      <c r="K126" s="86"/>
    </row>
    <row r="127" spans="1:11" ht="12.75" customHeight="1">
      <c r="A127" s="96"/>
      <c r="B127" s="762"/>
      <c r="C127" s="750"/>
      <c r="D127" s="750"/>
      <c r="E127" s="750"/>
      <c r="F127" s="750"/>
      <c r="G127" s="750"/>
      <c r="H127" s="750"/>
      <c r="I127" s="750"/>
      <c r="J127" s="12"/>
      <c r="K127" s="86"/>
    </row>
    <row r="128" spans="1:11" ht="12.75" customHeight="1">
      <c r="A128" s="96"/>
      <c r="B128" s="774" t="s">
        <v>326</v>
      </c>
      <c r="C128" s="775"/>
      <c r="D128" s="775"/>
      <c r="E128" s="776"/>
      <c r="F128" s="770">
        <v>8742510</v>
      </c>
      <c r="G128" s="770"/>
      <c r="H128" s="770"/>
      <c r="I128" s="770"/>
      <c r="J128" s="12"/>
      <c r="K128" s="86"/>
    </row>
    <row r="129" spans="1:11" ht="12.75">
      <c r="A129" s="96"/>
      <c r="B129" s="774" t="s">
        <v>380</v>
      </c>
      <c r="C129" s="775"/>
      <c r="D129" s="775"/>
      <c r="E129" s="776"/>
      <c r="F129" s="770">
        <v>0</v>
      </c>
      <c r="G129" s="770"/>
      <c r="H129" s="770"/>
      <c r="I129" s="770"/>
      <c r="J129" s="12"/>
      <c r="K129" s="86"/>
    </row>
    <row r="130" spans="1:11" ht="12.75">
      <c r="A130" s="96"/>
      <c r="B130" s="774" t="s">
        <v>327</v>
      </c>
      <c r="C130" s="775"/>
      <c r="D130" s="775"/>
      <c r="E130" s="776"/>
      <c r="F130" s="1016">
        <f>F132</f>
        <v>5000</v>
      </c>
      <c r="G130" s="1016"/>
      <c r="H130" s="779"/>
      <c r="I130" s="779"/>
      <c r="J130" s="12"/>
      <c r="K130" s="86"/>
    </row>
    <row r="131" spans="1:11" ht="12.75">
      <c r="A131" s="115"/>
      <c r="B131" s="141" t="s">
        <v>328</v>
      </c>
      <c r="C131" s="141"/>
      <c r="D131" s="141"/>
      <c r="E131" s="142"/>
      <c r="F131" s="779">
        <v>0</v>
      </c>
      <c r="G131" s="779"/>
      <c r="H131" s="779"/>
      <c r="I131" s="779"/>
      <c r="J131" s="12"/>
      <c r="K131" s="86"/>
    </row>
    <row r="132" spans="1:11" ht="12.75">
      <c r="A132" s="115"/>
      <c r="B132" s="141" t="s">
        <v>463</v>
      </c>
      <c r="C132" s="141"/>
      <c r="D132" s="141"/>
      <c r="E132" s="142"/>
      <c r="F132" s="780">
        <v>5000</v>
      </c>
      <c r="G132" s="780"/>
      <c r="H132" s="770"/>
      <c r="I132" s="770"/>
      <c r="J132" s="12"/>
      <c r="K132" s="86"/>
    </row>
    <row r="133" spans="1:11" ht="12.75">
      <c r="A133" s="115"/>
      <c r="B133" s="771"/>
      <c r="C133" s="767"/>
      <c r="D133" s="767"/>
      <c r="E133" s="767"/>
      <c r="F133" s="770"/>
      <c r="G133" s="770"/>
      <c r="H133" s="770"/>
      <c r="I133" s="770"/>
      <c r="J133" s="12"/>
      <c r="K133" s="86"/>
    </row>
    <row r="134" spans="1:11" ht="15">
      <c r="A134" s="115"/>
      <c r="B134" s="756" t="s">
        <v>192</v>
      </c>
      <c r="C134" s="736"/>
      <c r="D134" s="736"/>
      <c r="E134" s="736"/>
      <c r="F134" s="772">
        <f>F130+F128</f>
        <v>8747510</v>
      </c>
      <c r="G134" s="773"/>
      <c r="H134" s="772">
        <f>H128+H129</f>
        <v>0</v>
      </c>
      <c r="I134" s="773"/>
      <c r="J134" s="12"/>
      <c r="K134" s="86"/>
    </row>
    <row r="135" spans="1:11" ht="12.75">
      <c r="A135" s="115"/>
      <c r="J135" s="12"/>
      <c r="K135" s="86"/>
    </row>
    <row r="136" spans="1:11" ht="12.75">
      <c r="A136" s="115"/>
      <c r="J136" s="12"/>
      <c r="K136" s="86"/>
    </row>
    <row r="137" spans="1:11" ht="12.75">
      <c r="A137" s="115"/>
      <c r="J137" s="12"/>
      <c r="K137" s="86"/>
    </row>
    <row r="138" spans="1:11" ht="12.75">
      <c r="A138" s="115" t="s">
        <v>187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86"/>
    </row>
    <row r="139" spans="1:11" ht="12.75">
      <c r="A139" s="115"/>
      <c r="B139" s="12"/>
      <c r="C139" s="12"/>
      <c r="D139" s="12"/>
      <c r="E139" s="12"/>
      <c r="F139" s="12"/>
      <c r="G139" s="12"/>
      <c r="H139" s="12"/>
      <c r="I139" s="12"/>
      <c r="J139" s="12"/>
      <c r="K139" s="86"/>
    </row>
    <row r="140" spans="1:11" ht="14.25">
      <c r="A140" s="115" t="s">
        <v>235</v>
      </c>
      <c r="B140" s="114" t="s">
        <v>236</v>
      </c>
      <c r="C140" s="111" t="s">
        <v>329</v>
      </c>
      <c r="D140" s="12"/>
      <c r="E140" s="12"/>
      <c r="F140" s="12"/>
      <c r="G140" s="12"/>
      <c r="H140" s="12"/>
      <c r="I140" s="12"/>
      <c r="J140" s="12"/>
      <c r="K140" s="86"/>
    </row>
    <row r="141" spans="1:11" ht="12.75">
      <c r="A141" s="115"/>
      <c r="B141" s="126"/>
      <c r="C141" s="12"/>
      <c r="D141" s="12"/>
      <c r="E141" s="12"/>
      <c r="F141" s="12"/>
      <c r="G141" s="12"/>
      <c r="H141" s="12"/>
      <c r="I141" s="12"/>
      <c r="J141" s="12"/>
      <c r="K141" s="86"/>
    </row>
    <row r="142" spans="1:11" ht="14.25">
      <c r="A142" s="115" t="s">
        <v>237</v>
      </c>
      <c r="B142" s="114" t="s">
        <v>238</v>
      </c>
      <c r="C142" s="111" t="s">
        <v>330</v>
      </c>
      <c r="D142" s="12"/>
      <c r="E142" s="12"/>
      <c r="F142" s="12"/>
      <c r="G142" s="12"/>
      <c r="H142" s="12"/>
      <c r="I142" s="12"/>
      <c r="J142" s="12"/>
      <c r="K142" s="86"/>
    </row>
    <row r="143" spans="1:11" ht="12.75">
      <c r="A143" s="115"/>
      <c r="B143" s="126"/>
      <c r="C143" s="12"/>
      <c r="D143" s="12"/>
      <c r="E143" s="12"/>
      <c r="F143" s="12"/>
      <c r="G143" s="12"/>
      <c r="H143" s="12"/>
      <c r="I143" s="12"/>
      <c r="J143" s="12"/>
      <c r="K143" s="86"/>
    </row>
    <row r="144" spans="1:11" ht="12.75">
      <c r="A144" s="115" t="s">
        <v>366</v>
      </c>
      <c r="B144" s="114" t="s">
        <v>239</v>
      </c>
      <c r="C144" s="12" t="s">
        <v>331</v>
      </c>
      <c r="D144" s="12"/>
      <c r="E144" s="12"/>
      <c r="F144" s="12"/>
      <c r="G144" s="12"/>
      <c r="H144" s="12"/>
      <c r="I144" s="12"/>
      <c r="J144" s="12"/>
      <c r="K144" s="86"/>
    </row>
    <row r="145" spans="1:11" ht="12.75">
      <c r="A145" s="115"/>
      <c r="B145" s="126"/>
      <c r="C145" s="12"/>
      <c r="D145" s="12"/>
      <c r="E145" s="12"/>
      <c r="F145" s="12"/>
      <c r="G145" s="12"/>
      <c r="H145" s="12"/>
      <c r="I145" s="12"/>
      <c r="J145" s="12"/>
      <c r="K145" s="86"/>
    </row>
    <row r="146" spans="1:11" ht="14.25">
      <c r="A146" s="115" t="s">
        <v>367</v>
      </c>
      <c r="B146" s="114" t="s">
        <v>240</v>
      </c>
      <c r="C146" s="111" t="s">
        <v>332</v>
      </c>
      <c r="D146" s="12"/>
      <c r="E146" s="12"/>
      <c r="F146" s="12"/>
      <c r="G146" s="12"/>
      <c r="H146" s="12"/>
      <c r="I146" s="12"/>
      <c r="J146" s="12"/>
      <c r="K146" s="86"/>
    </row>
    <row r="147" spans="1:11" ht="12.75" customHeight="1">
      <c r="A147" s="115"/>
      <c r="B147" s="763" t="s">
        <v>197</v>
      </c>
      <c r="C147" s="750"/>
      <c r="D147" s="750"/>
      <c r="E147" s="750"/>
      <c r="F147" s="750">
        <v>2010</v>
      </c>
      <c r="G147" s="750"/>
      <c r="H147" s="750">
        <v>2009</v>
      </c>
      <c r="I147" s="750"/>
      <c r="J147" s="12"/>
      <c r="K147" s="86"/>
    </row>
    <row r="148" spans="1:11" ht="12.75" customHeight="1">
      <c r="A148" s="115"/>
      <c r="B148" s="763"/>
      <c r="C148" s="750"/>
      <c r="D148" s="750"/>
      <c r="E148" s="750"/>
      <c r="F148" s="750"/>
      <c r="G148" s="750"/>
      <c r="H148" s="750"/>
      <c r="I148" s="750"/>
      <c r="J148" s="12"/>
      <c r="K148" s="86"/>
    </row>
    <row r="149" spans="1:11" ht="12.75">
      <c r="A149" s="115"/>
      <c r="B149" s="771" t="s">
        <v>333</v>
      </c>
      <c r="C149" s="767"/>
      <c r="D149" s="767"/>
      <c r="E149" s="767"/>
      <c r="F149" s="770">
        <v>9891913.76</v>
      </c>
      <c r="G149" s="770"/>
      <c r="H149" s="770"/>
      <c r="I149" s="770"/>
      <c r="J149" s="12"/>
      <c r="K149" s="86"/>
    </row>
    <row r="150" spans="1:11" ht="12.75">
      <c r="A150" s="115"/>
      <c r="B150" s="771"/>
      <c r="C150" s="767"/>
      <c r="D150" s="767"/>
      <c r="E150" s="767"/>
      <c r="F150" s="770"/>
      <c r="G150" s="770"/>
      <c r="H150" s="770"/>
      <c r="I150" s="770"/>
      <c r="J150" s="12"/>
      <c r="K150" s="86"/>
    </row>
    <row r="151" spans="1:11" ht="12.75">
      <c r="A151" s="115"/>
      <c r="B151" s="771"/>
      <c r="C151" s="767"/>
      <c r="D151" s="767"/>
      <c r="E151" s="767"/>
      <c r="F151" s="770"/>
      <c r="G151" s="770"/>
      <c r="H151" s="770"/>
      <c r="I151" s="770"/>
      <c r="J151" s="12"/>
      <c r="K151" s="86"/>
    </row>
    <row r="152" spans="1:11" ht="15">
      <c r="A152" s="115"/>
      <c r="B152" s="756" t="s">
        <v>192</v>
      </c>
      <c r="C152" s="736"/>
      <c r="D152" s="736"/>
      <c r="E152" s="736"/>
      <c r="F152" s="737">
        <f>SUM(F149:F151)</f>
        <v>9891913.76</v>
      </c>
      <c r="G152" s="737"/>
      <c r="H152" s="737">
        <f>SUM(H149:H151)</f>
        <v>0</v>
      </c>
      <c r="I152" s="737"/>
      <c r="J152" s="12"/>
      <c r="K152" s="86"/>
    </row>
    <row r="153" spans="1:11" ht="15">
      <c r="A153" s="115"/>
      <c r="B153" s="102"/>
      <c r="C153" s="102"/>
      <c r="D153" s="102"/>
      <c r="E153" s="102"/>
      <c r="F153" s="79"/>
      <c r="G153" s="79"/>
      <c r="H153" s="79"/>
      <c r="I153" s="79"/>
      <c r="J153" s="12"/>
      <c r="K153" s="86"/>
    </row>
    <row r="154" spans="1:11" ht="14.25">
      <c r="A154" s="115" t="s">
        <v>368</v>
      </c>
      <c r="B154" s="114" t="s">
        <v>241</v>
      </c>
      <c r="C154" s="111" t="s">
        <v>334</v>
      </c>
      <c r="D154" s="12"/>
      <c r="E154" s="12"/>
      <c r="F154" s="12"/>
      <c r="G154" s="12"/>
      <c r="H154" s="12"/>
      <c r="I154" s="12"/>
      <c r="J154" s="12"/>
      <c r="K154" s="86"/>
    </row>
    <row r="155" spans="1:11" ht="12.75">
      <c r="A155" s="115"/>
      <c r="B155" s="126"/>
      <c r="C155" s="12"/>
      <c r="D155" s="12"/>
      <c r="E155" s="12"/>
      <c r="F155" s="12"/>
      <c r="G155" s="12"/>
      <c r="H155" s="12"/>
      <c r="I155" s="12"/>
      <c r="J155" s="12"/>
      <c r="K155" s="86"/>
    </row>
    <row r="156" spans="1:11" ht="14.25">
      <c r="A156" s="115" t="s">
        <v>369</v>
      </c>
      <c r="B156" s="114" t="s">
        <v>242</v>
      </c>
      <c r="C156" s="111" t="s">
        <v>335</v>
      </c>
      <c r="D156" s="12"/>
      <c r="E156" s="12"/>
      <c r="F156" s="12"/>
      <c r="G156" s="12"/>
      <c r="H156" s="12"/>
      <c r="I156" s="12"/>
      <c r="J156" s="12"/>
      <c r="K156" s="86"/>
    </row>
    <row r="157" spans="1:11" ht="12.75">
      <c r="A157" s="115"/>
      <c r="B157" s="12"/>
      <c r="C157" s="12"/>
      <c r="D157" s="12"/>
      <c r="E157" s="12"/>
      <c r="F157" s="12"/>
      <c r="G157" s="12"/>
      <c r="H157" s="12"/>
      <c r="I157" s="12"/>
      <c r="J157" s="12"/>
      <c r="K157" s="86"/>
    </row>
    <row r="158" spans="1:11" ht="14.25">
      <c r="A158" s="115" t="s">
        <v>336</v>
      </c>
      <c r="B158" s="114" t="s">
        <v>337</v>
      </c>
      <c r="C158" s="111" t="s">
        <v>338</v>
      </c>
      <c r="D158" s="12"/>
      <c r="E158" s="12"/>
      <c r="F158" s="12"/>
      <c r="G158" s="12"/>
      <c r="H158" s="12"/>
      <c r="I158" s="12"/>
      <c r="J158" s="12"/>
      <c r="K158" s="86"/>
    </row>
    <row r="159" spans="1:11" ht="12.75">
      <c r="A159" s="115"/>
      <c r="B159" s="12"/>
      <c r="C159" s="12"/>
      <c r="D159" s="12"/>
      <c r="E159" s="12"/>
      <c r="F159" s="12"/>
      <c r="G159" s="12"/>
      <c r="H159" s="12"/>
      <c r="I159" s="12"/>
      <c r="J159" s="12"/>
      <c r="K159" s="86"/>
    </row>
    <row r="160" spans="1:11" ht="14.25">
      <c r="A160" s="115" t="s">
        <v>339</v>
      </c>
      <c r="B160" s="114" t="s">
        <v>340</v>
      </c>
      <c r="C160" s="111" t="s">
        <v>341</v>
      </c>
      <c r="D160" s="12"/>
      <c r="E160" s="12"/>
      <c r="F160" s="12"/>
      <c r="G160" s="12"/>
      <c r="H160" s="12"/>
      <c r="I160" s="12"/>
      <c r="J160" s="12"/>
      <c r="K160" s="86"/>
    </row>
    <row r="161" spans="1:11" ht="12.75">
      <c r="A161" s="115"/>
      <c r="B161" s="12"/>
      <c r="C161" s="12"/>
      <c r="D161" s="12"/>
      <c r="E161" s="12"/>
      <c r="F161" s="12"/>
      <c r="G161" s="12"/>
      <c r="H161" s="12"/>
      <c r="I161" s="12"/>
      <c r="J161" s="12"/>
      <c r="K161" s="86"/>
    </row>
    <row r="162" spans="1:11" ht="14.25">
      <c r="A162" s="115" t="s">
        <v>342</v>
      </c>
      <c r="B162" s="114" t="s">
        <v>343</v>
      </c>
      <c r="C162" s="111" t="s">
        <v>381</v>
      </c>
      <c r="D162" s="12"/>
      <c r="E162" s="12"/>
      <c r="F162" s="12"/>
      <c r="G162" s="12"/>
      <c r="H162" s="12"/>
      <c r="I162" s="12"/>
      <c r="J162" s="12"/>
      <c r="K162" s="86"/>
    </row>
    <row r="163" spans="1:11" ht="12.75" customHeight="1">
      <c r="A163" s="101"/>
      <c r="B163" s="762" t="s">
        <v>197</v>
      </c>
      <c r="C163" s="750"/>
      <c r="D163" s="750"/>
      <c r="E163" s="750"/>
      <c r="F163" s="750">
        <v>2010</v>
      </c>
      <c r="G163" s="750"/>
      <c r="H163" s="750">
        <v>2009</v>
      </c>
      <c r="I163" s="750"/>
      <c r="J163" s="12"/>
      <c r="K163" s="86"/>
    </row>
    <row r="164" spans="1:11" ht="12.75" customHeight="1">
      <c r="A164" s="101"/>
      <c r="B164" s="762"/>
      <c r="C164" s="750"/>
      <c r="D164" s="750"/>
      <c r="E164" s="750"/>
      <c r="F164" s="750"/>
      <c r="G164" s="750"/>
      <c r="H164" s="750"/>
      <c r="I164" s="750"/>
      <c r="J164" s="12"/>
      <c r="K164" s="86"/>
    </row>
    <row r="165" spans="1:11" ht="12.75">
      <c r="A165" s="101"/>
      <c r="B165" s="766"/>
      <c r="C165" s="767"/>
      <c r="D165" s="767"/>
      <c r="E165" s="767"/>
      <c r="F165" s="770"/>
      <c r="G165" s="770"/>
      <c r="H165" s="770"/>
      <c r="I165" s="770"/>
      <c r="J165" s="12"/>
      <c r="K165" s="86"/>
    </row>
    <row r="166" spans="1:11" ht="12.75">
      <c r="A166" s="101"/>
      <c r="B166" s="766" t="s">
        <v>464</v>
      </c>
      <c r="C166" s="767"/>
      <c r="D166" s="767"/>
      <c r="E166" s="767"/>
      <c r="F166" s="770">
        <v>100000</v>
      </c>
      <c r="G166" s="770"/>
      <c r="H166" s="770"/>
      <c r="I166" s="770"/>
      <c r="J166" s="12"/>
      <c r="K166" s="86"/>
    </row>
    <row r="167" spans="1:11" ht="12.75">
      <c r="A167" s="101"/>
      <c r="B167" s="766"/>
      <c r="C167" s="767"/>
      <c r="D167" s="767"/>
      <c r="E167" s="767"/>
      <c r="F167" s="770"/>
      <c r="G167" s="770"/>
      <c r="H167" s="770"/>
      <c r="I167" s="770"/>
      <c r="J167" s="12"/>
      <c r="K167" s="86"/>
    </row>
    <row r="168" spans="1:11" ht="15">
      <c r="A168" s="101" t="s">
        <v>344</v>
      </c>
      <c r="B168" s="735" t="s">
        <v>192</v>
      </c>
      <c r="C168" s="736"/>
      <c r="D168" s="736"/>
      <c r="E168" s="736"/>
      <c r="F168" s="737">
        <f>SUM(F165:F167)</f>
        <v>100000</v>
      </c>
      <c r="G168" s="737"/>
      <c r="H168" s="737">
        <f>SUM(H165:H167)</f>
        <v>0</v>
      </c>
      <c r="I168" s="737"/>
      <c r="J168" s="12"/>
      <c r="K168" s="86"/>
    </row>
    <row r="169" spans="1:11" ht="14.25">
      <c r="A169" s="101"/>
      <c r="B169" s="12"/>
      <c r="C169" s="111"/>
      <c r="D169" s="111"/>
      <c r="E169" s="111"/>
      <c r="F169" s="111"/>
      <c r="G169" s="12"/>
      <c r="H169" s="12"/>
      <c r="I169" s="12"/>
      <c r="J169" s="12"/>
      <c r="K169" s="86"/>
    </row>
    <row r="170" spans="1:11" ht="14.25">
      <c r="A170" s="101" t="s">
        <v>345</v>
      </c>
      <c r="B170" s="114" t="s">
        <v>346</v>
      </c>
      <c r="C170" s="111" t="s">
        <v>347</v>
      </c>
      <c r="D170" s="111"/>
      <c r="E170" s="111"/>
      <c r="F170" s="111"/>
      <c r="G170" s="12"/>
      <c r="H170" s="12"/>
      <c r="I170" s="12"/>
      <c r="J170" s="12"/>
      <c r="K170" s="86"/>
    </row>
    <row r="171" spans="1:11" ht="14.25">
      <c r="A171" s="101"/>
      <c r="B171" s="12"/>
      <c r="C171" s="111"/>
      <c r="D171" s="111"/>
      <c r="E171" s="111"/>
      <c r="F171" s="111"/>
      <c r="G171" s="12"/>
      <c r="H171" s="12"/>
      <c r="I171" s="12"/>
      <c r="J171" s="12"/>
      <c r="K171" s="86"/>
    </row>
    <row r="172" spans="1:11" ht="14.25">
      <c r="A172" s="101"/>
      <c r="B172" s="12"/>
      <c r="C172" s="111"/>
      <c r="D172" s="111"/>
      <c r="E172" s="111"/>
      <c r="F172" s="111"/>
      <c r="G172" s="12"/>
      <c r="H172" s="12"/>
      <c r="I172" s="12"/>
      <c r="J172" s="12"/>
      <c r="K172" s="86"/>
    </row>
    <row r="173" spans="1:11" ht="14.25">
      <c r="A173" s="101" t="s">
        <v>348</v>
      </c>
      <c r="B173" s="114" t="s">
        <v>349</v>
      </c>
      <c r="C173" s="111" t="s">
        <v>350</v>
      </c>
      <c r="D173" s="111"/>
      <c r="E173" s="111"/>
      <c r="F173" s="111"/>
      <c r="G173" s="12"/>
      <c r="H173" s="12"/>
      <c r="I173" s="12"/>
      <c r="J173" s="12"/>
      <c r="K173" s="86"/>
    </row>
    <row r="174" spans="1:11" ht="14.25">
      <c r="A174" s="101"/>
      <c r="B174" s="12"/>
      <c r="C174" s="111"/>
      <c r="D174" s="111"/>
      <c r="E174" s="111"/>
      <c r="F174" s="111"/>
      <c r="G174" s="12"/>
      <c r="H174" s="12"/>
      <c r="I174" s="12"/>
      <c r="J174" s="12"/>
      <c r="K174" s="86"/>
    </row>
    <row r="175" spans="1:11" ht="14.25">
      <c r="A175" s="101"/>
      <c r="B175" s="12"/>
      <c r="C175" s="111"/>
      <c r="D175" s="111"/>
      <c r="E175" s="111"/>
      <c r="F175" s="111"/>
      <c r="G175" s="12"/>
      <c r="H175" s="12"/>
      <c r="I175" s="12"/>
      <c r="J175" s="12"/>
      <c r="K175" s="86"/>
    </row>
    <row r="176" spans="1:11" ht="14.25">
      <c r="A176" s="101" t="s">
        <v>351</v>
      </c>
      <c r="B176" s="114" t="s">
        <v>352</v>
      </c>
      <c r="C176" s="111" t="s">
        <v>353</v>
      </c>
      <c r="D176" s="111"/>
      <c r="E176" s="111"/>
      <c r="F176" s="111"/>
      <c r="G176" s="12"/>
      <c r="H176" s="12"/>
      <c r="I176" s="12"/>
      <c r="J176" s="12"/>
      <c r="K176" s="86"/>
    </row>
    <row r="177" spans="1:11" ht="15" thickBot="1">
      <c r="A177" s="145"/>
      <c r="B177" s="61"/>
      <c r="C177" s="128"/>
      <c r="D177" s="128"/>
      <c r="E177" s="128"/>
      <c r="F177" s="128"/>
      <c r="G177" s="61"/>
      <c r="H177" s="61"/>
      <c r="I177" s="61"/>
      <c r="J177" s="61"/>
      <c r="K177" s="62"/>
    </row>
    <row r="178" spans="1:11" ht="15" thickTop="1">
      <c r="A178" s="144"/>
      <c r="B178" s="84"/>
      <c r="C178" s="129"/>
      <c r="D178" s="129"/>
      <c r="E178" s="129"/>
      <c r="F178" s="129"/>
      <c r="G178" s="84"/>
      <c r="H178" s="84"/>
      <c r="I178" s="84"/>
      <c r="J178" s="84"/>
      <c r="K178" s="85"/>
    </row>
    <row r="179" spans="1:11" ht="15.75">
      <c r="A179" s="60"/>
      <c r="B179" s="148" t="s">
        <v>455</v>
      </c>
      <c r="C179" s="149"/>
      <c r="D179" s="149"/>
      <c r="E179" s="149"/>
      <c r="F179" s="149"/>
      <c r="G179" s="149"/>
      <c r="H179" s="149"/>
      <c r="I179" s="150"/>
      <c r="J179" s="151"/>
      <c r="K179" s="170" t="s">
        <v>377</v>
      </c>
    </row>
    <row r="180" spans="1:11" ht="15.75">
      <c r="A180" s="101"/>
      <c r="B180" s="132"/>
      <c r="C180" s="89"/>
      <c r="D180" s="89"/>
      <c r="E180" s="89"/>
      <c r="F180" s="89"/>
      <c r="G180" s="89"/>
      <c r="H180" s="89"/>
      <c r="I180" s="12"/>
      <c r="J180" s="12"/>
      <c r="K180" s="86"/>
    </row>
    <row r="181" spans="1:11" ht="15.75">
      <c r="A181" s="101"/>
      <c r="B181" s="12"/>
      <c r="C181" s="759" t="s">
        <v>322</v>
      </c>
      <c r="D181" s="760"/>
      <c r="E181" s="760"/>
      <c r="F181" s="760"/>
      <c r="G181" s="760"/>
      <c r="H181" s="760"/>
      <c r="I181" s="761"/>
      <c r="J181" s="12"/>
      <c r="K181" s="86"/>
    </row>
    <row r="182" spans="1:11" ht="15.75">
      <c r="A182" s="101"/>
      <c r="B182" s="146"/>
      <c r="C182" s="147"/>
      <c r="D182" s="147"/>
      <c r="E182" s="147"/>
      <c r="F182" s="147"/>
      <c r="G182" s="147"/>
      <c r="H182" s="147"/>
      <c r="I182" s="147"/>
      <c r="J182" s="12"/>
      <c r="K182" s="86"/>
    </row>
    <row r="183" spans="1:11" ht="14.25">
      <c r="A183" s="101" t="s">
        <v>354</v>
      </c>
      <c r="B183" s="114" t="s">
        <v>355</v>
      </c>
      <c r="C183" s="111" t="s">
        <v>356</v>
      </c>
      <c r="D183" s="111"/>
      <c r="E183" s="111"/>
      <c r="F183" s="111"/>
      <c r="G183" s="12"/>
      <c r="H183" s="12"/>
      <c r="I183" s="12"/>
      <c r="J183" s="12"/>
      <c r="K183" s="86"/>
    </row>
    <row r="184" spans="1:11" ht="12.75" customHeight="1">
      <c r="A184" s="101"/>
      <c r="B184" s="762" t="s">
        <v>197</v>
      </c>
      <c r="C184" s="750"/>
      <c r="D184" s="750"/>
      <c r="E184" s="750"/>
      <c r="F184" s="750">
        <v>2010</v>
      </c>
      <c r="G184" s="750"/>
      <c r="H184" s="750">
        <v>2009</v>
      </c>
      <c r="I184" s="750"/>
      <c r="J184" s="12"/>
      <c r="K184" s="86"/>
    </row>
    <row r="185" spans="1:11" ht="12.75" customHeight="1">
      <c r="A185" s="115"/>
      <c r="B185" s="763"/>
      <c r="C185" s="750"/>
      <c r="D185" s="750"/>
      <c r="E185" s="750"/>
      <c r="F185" s="750"/>
      <c r="G185" s="750"/>
      <c r="H185" s="750"/>
      <c r="I185" s="750"/>
      <c r="J185" s="12"/>
      <c r="K185" s="86"/>
    </row>
    <row r="186" spans="1:11" ht="12.75">
      <c r="A186" s="115"/>
      <c r="B186" s="757"/>
      <c r="C186" s="752"/>
      <c r="D186" s="752"/>
      <c r="E186" s="752"/>
      <c r="F186" s="753"/>
      <c r="G186" s="753"/>
      <c r="H186" s="753"/>
      <c r="I186" s="754"/>
      <c r="J186" s="12"/>
      <c r="K186" s="86"/>
    </row>
    <row r="187" spans="1:11" ht="12.75">
      <c r="A187" s="115"/>
      <c r="B187" s="616" t="s">
        <v>357</v>
      </c>
      <c r="C187" s="616"/>
      <c r="D187" s="616"/>
      <c r="E187" s="739"/>
      <c r="F187" s="753">
        <v>0</v>
      </c>
      <c r="G187" s="753"/>
      <c r="H187" s="753">
        <v>0</v>
      </c>
      <c r="I187" s="754"/>
      <c r="J187" s="12"/>
      <c r="K187" s="86"/>
    </row>
    <row r="188" spans="1:11" ht="12.75">
      <c r="A188" s="115"/>
      <c r="B188" s="755"/>
      <c r="C188" s="743"/>
      <c r="D188" s="743"/>
      <c r="E188" s="743"/>
      <c r="F188" s="744"/>
      <c r="G188" s="744"/>
      <c r="H188" s="744"/>
      <c r="I188" s="745"/>
      <c r="J188" s="12"/>
      <c r="K188" s="86"/>
    </row>
    <row r="189" spans="1:11" ht="15">
      <c r="A189" s="115"/>
      <c r="B189" s="756" t="s">
        <v>192</v>
      </c>
      <c r="C189" s="736"/>
      <c r="D189" s="736"/>
      <c r="E189" s="736"/>
      <c r="F189" s="737">
        <f>SUM(F186:F188)</f>
        <v>0</v>
      </c>
      <c r="G189" s="737"/>
      <c r="H189" s="737">
        <f>SUM(H186:H188)</f>
        <v>0</v>
      </c>
      <c r="I189" s="737"/>
      <c r="J189" s="12"/>
      <c r="K189" s="86"/>
    </row>
    <row r="190" spans="1:11" ht="15">
      <c r="A190" s="171"/>
      <c r="B190" s="152"/>
      <c r="C190" s="152"/>
      <c r="D190" s="152"/>
      <c r="E190" s="152"/>
      <c r="F190" s="153"/>
      <c r="G190" s="153"/>
      <c r="H190" s="153"/>
      <c r="I190" s="153"/>
      <c r="J190" s="146"/>
      <c r="K190" s="86"/>
    </row>
    <row r="191" spans="1:11" ht="14.25">
      <c r="A191" s="115" t="s">
        <v>358</v>
      </c>
      <c r="B191" s="114" t="s">
        <v>359</v>
      </c>
      <c r="C191" s="111" t="s">
        <v>360</v>
      </c>
      <c r="D191" s="12"/>
      <c r="E191" s="12"/>
      <c r="F191" s="12"/>
      <c r="G191" s="12"/>
      <c r="H191" s="12"/>
      <c r="I191" s="12"/>
      <c r="J191" s="12"/>
      <c r="K191" s="86"/>
    </row>
    <row r="192" spans="1:11" ht="12.75" customHeight="1">
      <c r="A192" s="115"/>
      <c r="B192" s="746" t="s">
        <v>197</v>
      </c>
      <c r="C192" s="747"/>
      <c r="D192" s="747"/>
      <c r="E192" s="747"/>
      <c r="F192" s="750">
        <v>2010</v>
      </c>
      <c r="G192" s="750"/>
      <c r="H192" s="750">
        <v>2009</v>
      </c>
      <c r="I192" s="750"/>
      <c r="J192" s="79"/>
      <c r="K192" s="86"/>
    </row>
    <row r="193" spans="1:11" ht="12.75" customHeight="1">
      <c r="A193" s="115"/>
      <c r="B193" s="748"/>
      <c r="C193" s="749"/>
      <c r="D193" s="749"/>
      <c r="E193" s="749"/>
      <c r="F193" s="750"/>
      <c r="G193" s="750"/>
      <c r="H193" s="750"/>
      <c r="I193" s="750"/>
      <c r="J193" s="12"/>
      <c r="K193" s="86"/>
    </row>
    <row r="194" spans="1:11" ht="12.75">
      <c r="A194" s="115"/>
      <c r="B194" s="757"/>
      <c r="C194" s="752"/>
      <c r="D194" s="752"/>
      <c r="E194" s="752"/>
      <c r="F194" s="753"/>
      <c r="G194" s="753"/>
      <c r="H194" s="753"/>
      <c r="I194" s="754"/>
      <c r="J194" s="12"/>
      <c r="K194" s="86"/>
    </row>
    <row r="195" spans="1:11" ht="12.75">
      <c r="A195" s="115"/>
      <c r="B195" s="739" t="s">
        <v>168</v>
      </c>
      <c r="C195" s="758"/>
      <c r="D195" s="758"/>
      <c r="E195" s="758"/>
      <c r="F195" s="740">
        <v>0</v>
      </c>
      <c r="G195" s="740"/>
      <c r="H195" s="740">
        <v>0</v>
      </c>
      <c r="I195" s="741"/>
      <c r="J195" s="12"/>
      <c r="K195" s="86"/>
    </row>
    <row r="196" spans="1:11" ht="12.75">
      <c r="A196" s="115"/>
      <c r="B196" s="755"/>
      <c r="C196" s="743"/>
      <c r="D196" s="743"/>
      <c r="E196" s="743"/>
      <c r="F196" s="744"/>
      <c r="G196" s="744"/>
      <c r="H196" s="744"/>
      <c r="I196" s="745"/>
      <c r="J196" s="12"/>
      <c r="K196" s="86"/>
    </row>
    <row r="197" spans="1:11" ht="15">
      <c r="A197" s="115"/>
      <c r="B197" s="756" t="s">
        <v>192</v>
      </c>
      <c r="C197" s="736"/>
      <c r="D197" s="736"/>
      <c r="E197" s="736"/>
      <c r="F197" s="737">
        <f>SUM(F194:F196)</f>
        <v>0</v>
      </c>
      <c r="G197" s="737"/>
      <c r="H197" s="737">
        <f>SUM(H194:H196)</f>
        <v>0</v>
      </c>
      <c r="I197" s="737"/>
      <c r="J197" s="12"/>
      <c r="K197" s="86"/>
    </row>
    <row r="198" spans="1:11" ht="12.75">
      <c r="A198" s="115"/>
      <c r="B198" s="12"/>
      <c r="C198" s="12"/>
      <c r="D198" s="12"/>
      <c r="E198" s="12"/>
      <c r="F198" s="12"/>
      <c r="G198" s="12"/>
      <c r="H198" s="12"/>
      <c r="I198" s="12"/>
      <c r="J198" s="12"/>
      <c r="K198" s="86"/>
    </row>
    <row r="199" spans="1:11" ht="14.25">
      <c r="A199" s="115" t="s">
        <v>361</v>
      </c>
      <c r="B199" s="114" t="s">
        <v>362</v>
      </c>
      <c r="C199" s="111" t="s">
        <v>363</v>
      </c>
      <c r="D199" s="12"/>
      <c r="E199" s="12"/>
      <c r="F199" s="12"/>
      <c r="G199" s="12"/>
      <c r="H199" s="12"/>
      <c r="I199" s="12"/>
      <c r="J199" s="12"/>
      <c r="K199" s="86"/>
    </row>
    <row r="200" spans="1:11" ht="12.75" customHeight="1">
      <c r="A200" s="115"/>
      <c r="B200" s="746" t="s">
        <v>197</v>
      </c>
      <c r="C200" s="747"/>
      <c r="D200" s="747"/>
      <c r="E200" s="747"/>
      <c r="F200" s="750">
        <v>2010</v>
      </c>
      <c r="G200" s="750"/>
      <c r="H200" s="750">
        <v>2009</v>
      </c>
      <c r="I200" s="750"/>
      <c r="J200" s="12"/>
      <c r="K200" s="86"/>
    </row>
    <row r="201" spans="1:11" ht="12.75" customHeight="1">
      <c r="A201" s="115"/>
      <c r="B201" s="748"/>
      <c r="C201" s="749"/>
      <c r="D201" s="749"/>
      <c r="E201" s="749"/>
      <c r="F201" s="750"/>
      <c r="G201" s="750"/>
      <c r="H201" s="750"/>
      <c r="I201" s="750"/>
      <c r="J201" s="12"/>
      <c r="K201" s="86"/>
    </row>
    <row r="202" spans="1:11" ht="12.75">
      <c r="A202" s="115"/>
      <c r="B202" s="751"/>
      <c r="C202" s="752"/>
      <c r="D202" s="752"/>
      <c r="E202" s="752"/>
      <c r="F202" s="753"/>
      <c r="G202" s="753"/>
      <c r="H202" s="753"/>
      <c r="I202" s="754"/>
      <c r="J202" s="12"/>
      <c r="K202" s="86"/>
    </row>
    <row r="203" spans="1:11" ht="12.75">
      <c r="A203" s="115"/>
      <c r="B203" s="738" t="s">
        <v>364</v>
      </c>
      <c r="C203" s="616"/>
      <c r="D203" s="616"/>
      <c r="E203" s="739"/>
      <c r="F203" s="740">
        <v>-640932.38</v>
      </c>
      <c r="G203" s="740"/>
      <c r="H203" s="740"/>
      <c r="I203" s="741"/>
      <c r="J203" s="12"/>
      <c r="K203" s="86"/>
    </row>
    <row r="204" spans="1:11" ht="12.75">
      <c r="A204" s="115"/>
      <c r="B204" s="742"/>
      <c r="C204" s="743"/>
      <c r="D204" s="743"/>
      <c r="E204" s="743"/>
      <c r="F204" s="744"/>
      <c r="G204" s="744"/>
      <c r="H204" s="744"/>
      <c r="I204" s="745"/>
      <c r="J204" s="12"/>
      <c r="K204" s="86"/>
    </row>
    <row r="205" spans="1:11" ht="15">
      <c r="A205" s="115"/>
      <c r="B205" s="735" t="s">
        <v>192</v>
      </c>
      <c r="C205" s="736"/>
      <c r="D205" s="736"/>
      <c r="E205" s="736"/>
      <c r="F205" s="737">
        <f>SUM(F202:F204)</f>
        <v>-640932.38</v>
      </c>
      <c r="G205" s="737"/>
      <c r="H205" s="737">
        <f>SUM(H202:H204)</f>
        <v>0</v>
      </c>
      <c r="I205" s="737"/>
      <c r="J205" s="12"/>
      <c r="K205" s="86"/>
    </row>
    <row r="206" spans="1:11" ht="12.75">
      <c r="A206" s="115"/>
      <c r="B206" s="12"/>
      <c r="C206" s="12"/>
      <c r="D206" s="12"/>
      <c r="E206" s="12"/>
      <c r="F206" s="12"/>
      <c r="G206" s="12"/>
      <c r="H206" s="12"/>
      <c r="I206" s="12"/>
      <c r="J206" s="12"/>
      <c r="K206" s="86"/>
    </row>
    <row r="207" spans="1:11" ht="12.75">
      <c r="A207" s="115"/>
      <c r="B207" s="12"/>
      <c r="C207" s="12"/>
      <c r="D207" s="12"/>
      <c r="E207" s="12"/>
      <c r="F207" s="12"/>
      <c r="G207" s="12"/>
      <c r="H207" s="12"/>
      <c r="I207" s="12"/>
      <c r="J207" s="12"/>
      <c r="K207" s="86"/>
    </row>
    <row r="208" spans="1:11" ht="12.75">
      <c r="A208" s="115"/>
      <c r="B208" s="12"/>
      <c r="C208" s="12"/>
      <c r="D208" s="12"/>
      <c r="E208" s="12"/>
      <c r="F208" s="12"/>
      <c r="G208" s="12"/>
      <c r="H208" s="12"/>
      <c r="I208" s="12"/>
      <c r="J208" s="12"/>
      <c r="K208" s="86"/>
    </row>
    <row r="209" spans="1:11" ht="12.75">
      <c r="A209" s="115"/>
      <c r="B209" s="12"/>
      <c r="C209" s="12"/>
      <c r="D209" s="12"/>
      <c r="E209" s="12"/>
      <c r="F209" s="12"/>
      <c r="G209" s="12"/>
      <c r="H209" s="12"/>
      <c r="I209" s="12"/>
      <c r="J209" s="12"/>
      <c r="K209" s="86"/>
    </row>
    <row r="210" spans="1:11" ht="12.75">
      <c r="A210" s="115"/>
      <c r="B210" s="12"/>
      <c r="C210" s="12"/>
      <c r="D210" s="12"/>
      <c r="E210" s="12"/>
      <c r="F210" s="12"/>
      <c r="G210" s="12"/>
      <c r="H210" s="12"/>
      <c r="I210" s="12"/>
      <c r="J210" s="12"/>
      <c r="K210" s="86"/>
    </row>
    <row r="211" spans="1:11" ht="12.75">
      <c r="A211" s="115"/>
      <c r="B211" s="12"/>
      <c r="C211" s="12"/>
      <c r="D211" s="12"/>
      <c r="E211" s="12"/>
      <c r="F211" s="12"/>
      <c r="G211" s="12"/>
      <c r="H211" s="12"/>
      <c r="I211" s="12"/>
      <c r="J211" s="12"/>
      <c r="K211" s="86"/>
    </row>
    <row r="212" spans="1:11" ht="12.75">
      <c r="A212" s="115"/>
      <c r="B212" s="12"/>
      <c r="C212" s="12"/>
      <c r="D212" s="12"/>
      <c r="E212" s="12"/>
      <c r="F212" s="12"/>
      <c r="G212" s="12"/>
      <c r="H212" s="12"/>
      <c r="I212" s="12"/>
      <c r="J212" s="12"/>
      <c r="K212" s="86"/>
    </row>
    <row r="213" spans="1:11" ht="12.75">
      <c r="A213" s="115"/>
      <c r="B213" s="12"/>
      <c r="C213" s="12"/>
      <c r="D213" s="12"/>
      <c r="E213" s="12"/>
      <c r="F213" s="12"/>
      <c r="G213" s="12"/>
      <c r="H213" s="12"/>
      <c r="I213" s="12"/>
      <c r="J213" s="12"/>
      <c r="K213" s="86"/>
    </row>
    <row r="214" spans="1:11" ht="12.75">
      <c r="A214" s="115"/>
      <c r="B214" s="12"/>
      <c r="C214" s="12"/>
      <c r="D214" s="12"/>
      <c r="E214" s="12"/>
      <c r="F214" s="12"/>
      <c r="G214" s="12"/>
      <c r="H214" s="12"/>
      <c r="I214" s="12"/>
      <c r="J214" s="12"/>
      <c r="K214" s="86"/>
    </row>
    <row r="215" spans="1:11" ht="12.75">
      <c r="A215" s="115"/>
      <c r="B215" s="12"/>
      <c r="C215" s="12"/>
      <c r="D215" s="12"/>
      <c r="E215" s="12"/>
      <c r="F215" s="12"/>
      <c r="G215" s="12"/>
      <c r="H215" s="12"/>
      <c r="I215" s="12"/>
      <c r="J215" s="12"/>
      <c r="K215" s="86"/>
    </row>
    <row r="216" spans="1:11" ht="12.75">
      <c r="A216" s="115"/>
      <c r="B216" s="12"/>
      <c r="C216" s="12"/>
      <c r="D216" s="12"/>
      <c r="E216" s="12"/>
      <c r="F216" s="12"/>
      <c r="G216" s="12"/>
      <c r="H216" s="12"/>
      <c r="I216" s="12"/>
      <c r="J216" s="12"/>
      <c r="K216" s="86"/>
    </row>
    <row r="217" spans="1:11" ht="12.75">
      <c r="A217" s="115"/>
      <c r="B217" s="12"/>
      <c r="C217" s="12"/>
      <c r="D217" s="12"/>
      <c r="E217" s="12"/>
      <c r="F217" s="12"/>
      <c r="G217" s="12"/>
      <c r="H217" s="12"/>
      <c r="I217" s="12"/>
      <c r="J217" s="12"/>
      <c r="K217" s="86"/>
    </row>
    <row r="218" spans="1:11" ht="12.75">
      <c r="A218" s="115"/>
      <c r="B218" s="12"/>
      <c r="C218" s="12"/>
      <c r="D218" s="12"/>
      <c r="E218" s="12"/>
      <c r="F218" s="12"/>
      <c r="G218" s="12"/>
      <c r="H218" s="12"/>
      <c r="I218" s="12"/>
      <c r="J218" s="12"/>
      <c r="K218" s="86"/>
    </row>
    <row r="219" spans="1:11" ht="12.75">
      <c r="A219" s="115"/>
      <c r="B219" s="12"/>
      <c r="C219" s="12"/>
      <c r="D219" s="12"/>
      <c r="E219" s="12"/>
      <c r="F219" s="12"/>
      <c r="G219" s="12"/>
      <c r="H219" s="12"/>
      <c r="I219" s="12"/>
      <c r="J219" s="12"/>
      <c r="K219" s="86"/>
    </row>
    <row r="220" spans="1:11" ht="12.75">
      <c r="A220" s="115"/>
      <c r="B220" s="12"/>
      <c r="C220" s="12"/>
      <c r="D220" s="12"/>
      <c r="E220" s="12"/>
      <c r="F220" s="12"/>
      <c r="G220" s="12"/>
      <c r="H220" s="12"/>
      <c r="I220" s="12"/>
      <c r="J220" s="12"/>
      <c r="K220" s="86"/>
    </row>
    <row r="221" spans="1:11" ht="12.75">
      <c r="A221" s="115"/>
      <c r="B221" s="12"/>
      <c r="C221" s="12"/>
      <c r="D221" s="12"/>
      <c r="E221" s="12"/>
      <c r="F221" s="12"/>
      <c r="G221" s="12"/>
      <c r="H221" s="12"/>
      <c r="I221" s="12"/>
      <c r="J221" s="12"/>
      <c r="K221" s="86"/>
    </row>
    <row r="222" spans="1:11" ht="12.75">
      <c r="A222" s="115"/>
      <c r="B222" s="12"/>
      <c r="C222" s="12"/>
      <c r="D222" s="12"/>
      <c r="E222" s="12"/>
      <c r="F222" s="12"/>
      <c r="G222" s="12"/>
      <c r="H222" s="12"/>
      <c r="I222" s="12"/>
      <c r="J222" s="12"/>
      <c r="K222" s="86"/>
    </row>
    <row r="223" spans="1:11" ht="12.75">
      <c r="A223" s="115"/>
      <c r="B223" s="12"/>
      <c r="C223" s="12"/>
      <c r="D223" s="12"/>
      <c r="E223" s="12"/>
      <c r="F223" s="12"/>
      <c r="G223" s="12"/>
      <c r="H223" s="12"/>
      <c r="I223" s="12"/>
      <c r="J223" s="12"/>
      <c r="K223" s="86"/>
    </row>
    <row r="224" spans="1:11" ht="12.75">
      <c r="A224" s="115"/>
      <c r="B224" s="12"/>
      <c r="C224" s="12"/>
      <c r="D224" s="12"/>
      <c r="E224" s="12"/>
      <c r="F224" s="12"/>
      <c r="G224" s="12"/>
      <c r="H224" s="12"/>
      <c r="I224" s="12"/>
      <c r="J224" s="12"/>
      <c r="K224" s="86"/>
    </row>
    <row r="225" spans="1:11" ht="12.75">
      <c r="A225" s="115"/>
      <c r="B225" s="12"/>
      <c r="C225" s="12"/>
      <c r="D225" s="12"/>
      <c r="E225" s="12"/>
      <c r="F225" s="12"/>
      <c r="G225" s="12"/>
      <c r="H225" s="12"/>
      <c r="I225" s="12"/>
      <c r="J225" s="12"/>
      <c r="K225" s="86"/>
    </row>
    <row r="226" spans="1:11" ht="12.75">
      <c r="A226" s="115"/>
      <c r="B226" s="12"/>
      <c r="C226" s="12"/>
      <c r="D226" s="12"/>
      <c r="E226" s="12"/>
      <c r="F226" s="12"/>
      <c r="G226" s="12"/>
      <c r="H226" s="12"/>
      <c r="I226" s="12"/>
      <c r="J226" s="12"/>
      <c r="K226" s="86"/>
    </row>
    <row r="227" spans="1:11" ht="12.75">
      <c r="A227" s="115"/>
      <c r="B227" s="12"/>
      <c r="C227" s="12"/>
      <c r="D227" s="12"/>
      <c r="E227" s="12"/>
      <c r="F227" s="12"/>
      <c r="G227" s="12"/>
      <c r="H227" s="12"/>
      <c r="I227" s="12"/>
      <c r="J227" s="12"/>
      <c r="K227" s="86"/>
    </row>
    <row r="228" spans="1:11" ht="12.75">
      <c r="A228" s="115"/>
      <c r="B228" s="12"/>
      <c r="C228" s="12"/>
      <c r="D228" s="12"/>
      <c r="E228" s="12"/>
      <c r="F228" s="12"/>
      <c r="G228" s="12"/>
      <c r="H228" s="12"/>
      <c r="I228" s="12"/>
      <c r="J228" s="12"/>
      <c r="K228" s="86"/>
    </row>
    <row r="229" spans="1:11" ht="12.75">
      <c r="A229" s="115"/>
      <c r="B229" s="12"/>
      <c r="C229" s="12"/>
      <c r="D229" s="12"/>
      <c r="E229" s="12"/>
      <c r="F229" s="12"/>
      <c r="G229" s="12"/>
      <c r="H229" s="12"/>
      <c r="I229" s="12"/>
      <c r="J229" s="12"/>
      <c r="K229" s="86"/>
    </row>
    <row r="230" spans="1:11" ht="12.75">
      <c r="A230" s="115"/>
      <c r="B230" s="12"/>
      <c r="C230" s="12"/>
      <c r="D230" s="12"/>
      <c r="E230" s="12"/>
      <c r="F230" s="12"/>
      <c r="G230" s="12"/>
      <c r="H230" s="12"/>
      <c r="I230" s="12"/>
      <c r="J230" s="12"/>
      <c r="K230" s="86"/>
    </row>
    <row r="231" spans="1:11" ht="12.75">
      <c r="A231" s="115"/>
      <c r="B231" s="155"/>
      <c r="C231" s="12"/>
      <c r="D231" s="12"/>
      <c r="E231" s="12"/>
      <c r="F231" s="12"/>
      <c r="G231" s="12"/>
      <c r="H231" s="12"/>
      <c r="I231" s="12"/>
      <c r="J231" s="12"/>
      <c r="K231" s="86"/>
    </row>
    <row r="232" spans="1:11" ht="12.75">
      <c r="A232" s="115"/>
      <c r="B232" s="155"/>
      <c r="C232" s="12"/>
      <c r="D232" s="12"/>
      <c r="E232" s="12"/>
      <c r="F232" s="12"/>
      <c r="G232" s="12"/>
      <c r="H232" s="12"/>
      <c r="I232" s="12"/>
      <c r="J232" s="12"/>
      <c r="K232" s="86"/>
    </row>
    <row r="233" spans="1:11" ht="12.75">
      <c r="A233" s="115"/>
      <c r="B233" s="155"/>
      <c r="C233" s="12"/>
      <c r="D233" s="12"/>
      <c r="E233" s="12"/>
      <c r="F233" s="12"/>
      <c r="G233" s="12"/>
      <c r="H233" s="12"/>
      <c r="I233" s="12"/>
      <c r="J233" s="12"/>
      <c r="K233" s="86"/>
    </row>
    <row r="234" spans="1:11" ht="12.75">
      <c r="A234" s="115"/>
      <c r="B234" s="155"/>
      <c r="C234" s="12"/>
      <c r="D234" s="12"/>
      <c r="E234" s="12"/>
      <c r="F234" s="12"/>
      <c r="G234" s="12"/>
      <c r="H234" s="12"/>
      <c r="I234" s="12"/>
      <c r="J234" s="12"/>
      <c r="K234" s="86"/>
    </row>
    <row r="235" spans="1:11" ht="12.75">
      <c r="A235" s="115"/>
      <c r="B235" s="155"/>
      <c r="C235" s="12"/>
      <c r="D235" s="12"/>
      <c r="E235" s="12"/>
      <c r="F235" s="12"/>
      <c r="G235" s="12"/>
      <c r="H235" s="12"/>
      <c r="I235" s="12"/>
      <c r="J235" s="12"/>
      <c r="K235" s="86"/>
    </row>
    <row r="236" spans="1:11" ht="12.75">
      <c r="A236" s="115"/>
      <c r="B236" s="155"/>
      <c r="C236" s="12"/>
      <c r="D236" s="12"/>
      <c r="E236" s="12"/>
      <c r="F236" s="12"/>
      <c r="G236" s="12"/>
      <c r="H236" s="12"/>
      <c r="I236" s="12"/>
      <c r="J236" s="12"/>
      <c r="K236" s="86"/>
    </row>
    <row r="237" spans="1:11" ht="12.75">
      <c r="A237" s="115"/>
      <c r="B237" s="155"/>
      <c r="C237" s="12"/>
      <c r="D237" s="12"/>
      <c r="E237" s="12"/>
      <c r="F237" s="12"/>
      <c r="G237" s="12"/>
      <c r="H237" s="12"/>
      <c r="I237" s="12"/>
      <c r="J237" s="12"/>
      <c r="K237" s="86"/>
    </row>
    <row r="238" spans="1:11" ht="12.75">
      <c r="A238" s="115"/>
      <c r="B238" s="155"/>
      <c r="C238" s="12"/>
      <c r="D238" s="12"/>
      <c r="E238" s="12"/>
      <c r="F238" s="12"/>
      <c r="G238" s="12"/>
      <c r="H238" s="12"/>
      <c r="I238" s="12"/>
      <c r="J238" s="12"/>
      <c r="K238" s="86"/>
    </row>
    <row r="239" spans="1:11" ht="12.75">
      <c r="A239" s="115"/>
      <c r="B239" s="155"/>
      <c r="C239" s="12"/>
      <c r="D239" s="12"/>
      <c r="E239" s="12"/>
      <c r="F239" s="12"/>
      <c r="G239" s="12"/>
      <c r="H239" s="12"/>
      <c r="I239" s="12"/>
      <c r="J239" s="12"/>
      <c r="K239" s="86"/>
    </row>
    <row r="240" spans="1:11" ht="12.75">
      <c r="A240" s="115"/>
      <c r="B240" s="155"/>
      <c r="C240" s="12"/>
      <c r="D240" s="12"/>
      <c r="E240" s="12"/>
      <c r="F240" s="12"/>
      <c r="G240" s="12"/>
      <c r="H240" s="12"/>
      <c r="I240" s="12"/>
      <c r="J240" s="12"/>
      <c r="K240" s="86"/>
    </row>
    <row r="241" spans="1:11" ht="12.75">
      <c r="A241" s="115"/>
      <c r="B241" s="155"/>
      <c r="C241" s="12"/>
      <c r="D241" s="12"/>
      <c r="E241" s="12"/>
      <c r="F241" s="12"/>
      <c r="G241" s="12"/>
      <c r="H241" s="12"/>
      <c r="I241" s="12"/>
      <c r="J241" s="12"/>
      <c r="K241" s="86"/>
    </row>
    <row r="242" spans="1:11" ht="13.5" thickBot="1">
      <c r="A242" s="154"/>
      <c r="B242" s="156"/>
      <c r="C242" s="61"/>
      <c r="D242" s="61"/>
      <c r="E242" s="61"/>
      <c r="F242" s="61"/>
      <c r="G242" s="61"/>
      <c r="H242" s="61"/>
      <c r="I242" s="61"/>
      <c r="J242" s="61"/>
      <c r="K242" s="62"/>
    </row>
    <row r="243" ht="13.5" thickTop="1"/>
  </sheetData>
  <sheetProtection/>
  <mergeCells count="230">
    <mergeCell ref="G7:H7"/>
    <mergeCell ref="F132:G132"/>
    <mergeCell ref="H132:I132"/>
    <mergeCell ref="B130:E130"/>
    <mergeCell ref="F130:G130"/>
    <mergeCell ref="H130:I130"/>
    <mergeCell ref="F131:G131"/>
    <mergeCell ref="H131:I131"/>
    <mergeCell ref="B84:C84"/>
    <mergeCell ref="I84:J84"/>
    <mergeCell ref="C116:I116"/>
    <mergeCell ref="B126:E127"/>
    <mergeCell ref="B80:C80"/>
    <mergeCell ref="I81:J81"/>
    <mergeCell ref="I82:J82"/>
    <mergeCell ref="B83:C83"/>
    <mergeCell ref="I83:J83"/>
    <mergeCell ref="B81:C81"/>
    <mergeCell ref="B82:C82"/>
    <mergeCell ref="H126:I127"/>
    <mergeCell ref="F63:G63"/>
    <mergeCell ref="H63:I63"/>
    <mergeCell ref="I80:J80"/>
    <mergeCell ref="I77:J77"/>
    <mergeCell ref="I78:J78"/>
    <mergeCell ref="I79:J79"/>
    <mergeCell ref="B53:E53"/>
    <mergeCell ref="F53:G53"/>
    <mergeCell ref="H53:I53"/>
    <mergeCell ref="B62:E62"/>
    <mergeCell ref="F62:G62"/>
    <mergeCell ref="H62:I62"/>
    <mergeCell ref="B60:E60"/>
    <mergeCell ref="F60:G60"/>
    <mergeCell ref="H60:I60"/>
    <mergeCell ref="B61:E61"/>
    <mergeCell ref="H48:I48"/>
    <mergeCell ref="F51:G51"/>
    <mergeCell ref="H51:I51"/>
    <mergeCell ref="B52:E52"/>
    <mergeCell ref="F52:G52"/>
    <mergeCell ref="H52:I52"/>
    <mergeCell ref="B51:E51"/>
    <mergeCell ref="H36:I36"/>
    <mergeCell ref="H37:I37"/>
    <mergeCell ref="H38:I38"/>
    <mergeCell ref="B47:E47"/>
    <mergeCell ref="F47:G47"/>
    <mergeCell ref="H47:I47"/>
    <mergeCell ref="B45:E45"/>
    <mergeCell ref="F45:G45"/>
    <mergeCell ref="H45:I45"/>
    <mergeCell ref="B46:E46"/>
    <mergeCell ref="B22:E22"/>
    <mergeCell ref="G22:H22"/>
    <mergeCell ref="B36:E36"/>
    <mergeCell ref="B37:E37"/>
    <mergeCell ref="B38:E38"/>
    <mergeCell ref="F35:G35"/>
    <mergeCell ref="F36:G36"/>
    <mergeCell ref="F37:G37"/>
    <mergeCell ref="F38:G38"/>
    <mergeCell ref="H35:I35"/>
    <mergeCell ref="B11:E11"/>
    <mergeCell ref="B16:E16"/>
    <mergeCell ref="G16:H16"/>
    <mergeCell ref="B20:E20"/>
    <mergeCell ref="B21:E21"/>
    <mergeCell ref="G21:H21"/>
    <mergeCell ref="B10:E10"/>
    <mergeCell ref="B15:E15"/>
    <mergeCell ref="G8:H8"/>
    <mergeCell ref="G9:H9"/>
    <mergeCell ref="G10:H10"/>
    <mergeCell ref="G11:H11"/>
    <mergeCell ref="G12:H12"/>
    <mergeCell ref="G13:H13"/>
    <mergeCell ref="G14:H14"/>
    <mergeCell ref="G15:H15"/>
    <mergeCell ref="C2:H2"/>
    <mergeCell ref="B19:E19"/>
    <mergeCell ref="G19:H19"/>
    <mergeCell ref="G20:H20"/>
    <mergeCell ref="B12:E12"/>
    <mergeCell ref="B13:E13"/>
    <mergeCell ref="B14:E14"/>
    <mergeCell ref="B7:E7"/>
    <mergeCell ref="B8:E8"/>
    <mergeCell ref="B9:E9"/>
    <mergeCell ref="H28:I29"/>
    <mergeCell ref="B30:E30"/>
    <mergeCell ref="F30:G30"/>
    <mergeCell ref="H30:I30"/>
    <mergeCell ref="B28:E29"/>
    <mergeCell ref="F28:G29"/>
    <mergeCell ref="B31:E31"/>
    <mergeCell ref="F31:G31"/>
    <mergeCell ref="H31:I31"/>
    <mergeCell ref="B32:E32"/>
    <mergeCell ref="F32:G32"/>
    <mergeCell ref="H32:I32"/>
    <mergeCell ref="B33:E33"/>
    <mergeCell ref="F33:G33"/>
    <mergeCell ref="H33:I33"/>
    <mergeCell ref="B43:E44"/>
    <mergeCell ref="F43:G44"/>
    <mergeCell ref="H43:I44"/>
    <mergeCell ref="B34:E34"/>
    <mergeCell ref="F34:G34"/>
    <mergeCell ref="H34:I34"/>
    <mergeCell ref="B35:E35"/>
    <mergeCell ref="F46:G46"/>
    <mergeCell ref="H46:I46"/>
    <mergeCell ref="B49:E49"/>
    <mergeCell ref="F49:G49"/>
    <mergeCell ref="H49:I49"/>
    <mergeCell ref="B50:E50"/>
    <mergeCell ref="F50:G50"/>
    <mergeCell ref="H50:I50"/>
    <mergeCell ref="B48:E48"/>
    <mergeCell ref="F48:G48"/>
    <mergeCell ref="F61:G61"/>
    <mergeCell ref="H61:I61"/>
    <mergeCell ref="B74:C75"/>
    <mergeCell ref="D74:D75"/>
    <mergeCell ref="E74:E75"/>
    <mergeCell ref="F74:F75"/>
    <mergeCell ref="G74:G75"/>
    <mergeCell ref="H74:H75"/>
    <mergeCell ref="I74:J75"/>
    <mergeCell ref="B63:E63"/>
    <mergeCell ref="K74:K75"/>
    <mergeCell ref="B85:C85"/>
    <mergeCell ref="I85:J85"/>
    <mergeCell ref="B86:C86"/>
    <mergeCell ref="I86:J86"/>
    <mergeCell ref="B76:C76"/>
    <mergeCell ref="B77:C77"/>
    <mergeCell ref="B78:C78"/>
    <mergeCell ref="B79:C79"/>
    <mergeCell ref="I76:J76"/>
    <mergeCell ref="B133:E133"/>
    <mergeCell ref="F133:G133"/>
    <mergeCell ref="H133:I133"/>
    <mergeCell ref="F126:G127"/>
    <mergeCell ref="B129:E129"/>
    <mergeCell ref="F129:G129"/>
    <mergeCell ref="H129:I129"/>
    <mergeCell ref="B128:E128"/>
    <mergeCell ref="F128:G128"/>
    <mergeCell ref="H128:I128"/>
    <mergeCell ref="B134:E134"/>
    <mergeCell ref="F134:G134"/>
    <mergeCell ref="H134:I134"/>
    <mergeCell ref="B147:E148"/>
    <mergeCell ref="F147:G148"/>
    <mergeCell ref="H147:I148"/>
    <mergeCell ref="B149:E149"/>
    <mergeCell ref="F149:G149"/>
    <mergeCell ref="H149:I149"/>
    <mergeCell ref="B150:E150"/>
    <mergeCell ref="F150:G150"/>
    <mergeCell ref="H150:I150"/>
    <mergeCell ref="B151:E151"/>
    <mergeCell ref="F151:G151"/>
    <mergeCell ref="H151:I151"/>
    <mergeCell ref="B152:E152"/>
    <mergeCell ref="F152:G152"/>
    <mergeCell ref="H152:I152"/>
    <mergeCell ref="B184:E185"/>
    <mergeCell ref="F184:G185"/>
    <mergeCell ref="H184:I185"/>
    <mergeCell ref="B186:E186"/>
    <mergeCell ref="F186:G186"/>
    <mergeCell ref="H186:I186"/>
    <mergeCell ref="B187:E187"/>
    <mergeCell ref="F187:G187"/>
    <mergeCell ref="H187:I187"/>
    <mergeCell ref="B188:E188"/>
    <mergeCell ref="F188:G188"/>
    <mergeCell ref="H188:I188"/>
    <mergeCell ref="B189:E189"/>
    <mergeCell ref="F189:G189"/>
    <mergeCell ref="H189:I189"/>
    <mergeCell ref="B192:E193"/>
    <mergeCell ref="F192:G193"/>
    <mergeCell ref="H192:I193"/>
    <mergeCell ref="B194:E194"/>
    <mergeCell ref="F194:G194"/>
    <mergeCell ref="H194:I194"/>
    <mergeCell ref="B195:E195"/>
    <mergeCell ref="F195:G195"/>
    <mergeCell ref="H195:I195"/>
    <mergeCell ref="B196:E196"/>
    <mergeCell ref="F196:G196"/>
    <mergeCell ref="H196:I196"/>
    <mergeCell ref="B197:E197"/>
    <mergeCell ref="F197:G197"/>
    <mergeCell ref="H197:I197"/>
    <mergeCell ref="B200:E201"/>
    <mergeCell ref="F200:G201"/>
    <mergeCell ref="H200:I201"/>
    <mergeCell ref="B202:E202"/>
    <mergeCell ref="F202:G202"/>
    <mergeCell ref="H202:I202"/>
    <mergeCell ref="B205:E205"/>
    <mergeCell ref="F205:G205"/>
    <mergeCell ref="H205:I205"/>
    <mergeCell ref="B203:E203"/>
    <mergeCell ref="F203:G203"/>
    <mergeCell ref="H203:I203"/>
    <mergeCell ref="B204:E204"/>
    <mergeCell ref="F204:G204"/>
    <mergeCell ref="H204:I204"/>
    <mergeCell ref="B163:E164"/>
    <mergeCell ref="F163:G164"/>
    <mergeCell ref="H163:I164"/>
    <mergeCell ref="B165:E165"/>
    <mergeCell ref="F165:G165"/>
    <mergeCell ref="H165:I165"/>
    <mergeCell ref="B168:E168"/>
    <mergeCell ref="F168:G168"/>
    <mergeCell ref="H168:I168"/>
    <mergeCell ref="C181:I181"/>
    <mergeCell ref="B166:E166"/>
    <mergeCell ref="F166:G166"/>
    <mergeCell ref="H166:I166"/>
    <mergeCell ref="B167:E167"/>
    <mergeCell ref="F167:G167"/>
    <mergeCell ref="H167:I167"/>
  </mergeCells>
  <printOptions/>
  <pageMargins left="0.25" right="0.25" top="0.25" bottom="0.25" header="0.25" footer="0.25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5"/>
  <sheetViews>
    <sheetView zoomScalePageLayoutView="0" workbookViewId="0" topLeftCell="A1">
      <selection activeCell="O73" sqref="O73"/>
    </sheetView>
  </sheetViews>
  <sheetFormatPr defaultColWidth="9.140625" defaultRowHeight="12.75"/>
  <cols>
    <col min="2" max="2" width="9.8515625" style="0" customWidth="1"/>
    <col min="6" max="6" width="11.7109375" style="0" customWidth="1"/>
    <col min="8" max="8" width="9.8515625" style="0" customWidth="1"/>
  </cols>
  <sheetData>
    <row r="1" spans="1:11" ht="13.5" thickTop="1">
      <c r="A1" s="59"/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12.75">
      <c r="A2" s="60"/>
      <c r="B2" s="880" t="s">
        <v>467</v>
      </c>
      <c r="C2" s="881"/>
      <c r="D2" s="881"/>
      <c r="E2" s="881"/>
      <c r="F2" s="881"/>
      <c r="G2" s="881"/>
      <c r="H2" s="881"/>
      <c r="I2" s="746"/>
      <c r="J2" s="113" t="s">
        <v>284</v>
      </c>
      <c r="K2" s="86"/>
    </row>
    <row r="3" spans="1:11" ht="12.75">
      <c r="A3" s="60"/>
      <c r="B3" s="882"/>
      <c r="C3" s="883"/>
      <c r="D3" s="883"/>
      <c r="E3" s="883"/>
      <c r="F3" s="883"/>
      <c r="G3" s="883"/>
      <c r="H3" s="883"/>
      <c r="I3" s="748"/>
      <c r="J3" s="12"/>
      <c r="K3" s="86"/>
    </row>
    <row r="4" spans="1:11" ht="12.75">
      <c r="A4" s="60"/>
      <c r="B4" s="12"/>
      <c r="C4" s="12"/>
      <c r="D4" s="12"/>
      <c r="E4" s="12"/>
      <c r="F4" s="12"/>
      <c r="G4" s="12"/>
      <c r="H4" s="12"/>
      <c r="I4" s="12"/>
      <c r="J4" s="12"/>
      <c r="K4" s="86"/>
    </row>
    <row r="5" spans="1:11" ht="12.75">
      <c r="A5" s="60"/>
      <c r="B5" s="12"/>
      <c r="C5" s="12"/>
      <c r="D5" s="12"/>
      <c r="E5" s="12"/>
      <c r="F5" s="12"/>
      <c r="G5" s="12"/>
      <c r="H5" s="12"/>
      <c r="I5" s="12"/>
      <c r="J5" s="12"/>
      <c r="K5" s="86"/>
    </row>
    <row r="6" spans="1:11" ht="12.75">
      <c r="A6" s="60"/>
      <c r="B6" s="12"/>
      <c r="C6" s="12"/>
      <c r="D6" s="12"/>
      <c r="E6" s="12"/>
      <c r="F6" s="12"/>
      <c r="G6" s="921" t="s">
        <v>468</v>
      </c>
      <c r="H6" s="922"/>
      <c r="I6" s="771"/>
      <c r="J6" s="12"/>
      <c r="K6" s="86"/>
    </row>
    <row r="7" spans="1:11" ht="12.75">
      <c r="A7" s="60"/>
      <c r="B7" s="12"/>
      <c r="C7" s="12"/>
      <c r="D7" s="12"/>
      <c r="E7" s="12"/>
      <c r="F7" s="12"/>
      <c r="G7" s="12"/>
      <c r="H7" s="12"/>
      <c r="I7" s="12"/>
      <c r="J7" s="12"/>
      <c r="K7" s="86"/>
    </row>
    <row r="8" spans="1:11" ht="12.75">
      <c r="A8" s="60"/>
      <c r="B8" s="12"/>
      <c r="C8" s="12"/>
      <c r="D8" s="12"/>
      <c r="E8" s="12"/>
      <c r="F8" s="12"/>
      <c r="G8" s="12"/>
      <c r="H8" s="79" t="s">
        <v>427</v>
      </c>
      <c r="I8" s="12"/>
      <c r="J8" s="12"/>
      <c r="K8" s="86"/>
    </row>
    <row r="9" spans="1:11" ht="12.75">
      <c r="A9" s="60" t="s">
        <v>187</v>
      </c>
      <c r="B9" s="12"/>
      <c r="C9" s="12"/>
      <c r="D9" s="12"/>
      <c r="E9" s="12"/>
      <c r="F9" s="12"/>
      <c r="G9" s="12"/>
      <c r="H9" s="12"/>
      <c r="I9" s="12"/>
      <c r="J9" s="12"/>
      <c r="K9" s="86"/>
    </row>
    <row r="10" spans="1:11" ht="14.25">
      <c r="A10" s="60" t="s">
        <v>285</v>
      </c>
      <c r="B10" s="114" t="s">
        <v>286</v>
      </c>
      <c r="C10" s="111" t="s">
        <v>405</v>
      </c>
      <c r="D10" s="12"/>
      <c r="E10" s="12"/>
      <c r="F10" s="12"/>
      <c r="G10" s="12"/>
      <c r="H10" s="12"/>
      <c r="I10" s="12"/>
      <c r="J10" s="12"/>
      <c r="K10" s="86"/>
    </row>
    <row r="11" spans="1:11" ht="12.75">
      <c r="A11" s="101"/>
      <c r="B11" s="866" t="s">
        <v>403</v>
      </c>
      <c r="C11" s="747"/>
      <c r="D11" s="747"/>
      <c r="E11" s="747"/>
      <c r="F11" s="747">
        <v>2010</v>
      </c>
      <c r="G11" s="747"/>
      <c r="H11" s="747">
        <v>2009</v>
      </c>
      <c r="I11" s="747"/>
      <c r="J11" s="12"/>
      <c r="K11" s="86"/>
    </row>
    <row r="12" spans="1:11" ht="12.75">
      <c r="A12" s="101"/>
      <c r="B12" s="867"/>
      <c r="C12" s="749"/>
      <c r="D12" s="749"/>
      <c r="E12" s="749"/>
      <c r="F12" s="749"/>
      <c r="G12" s="749"/>
      <c r="H12" s="749"/>
      <c r="I12" s="749"/>
      <c r="J12" s="12"/>
      <c r="K12" s="86"/>
    </row>
    <row r="13" spans="1:11" ht="12.75">
      <c r="A13" s="101"/>
      <c r="B13" s="884"/>
      <c r="C13" s="885"/>
      <c r="D13" s="885"/>
      <c r="E13" s="886"/>
      <c r="F13" s="870"/>
      <c r="G13" s="870"/>
      <c r="H13" s="870"/>
      <c r="I13" s="870"/>
      <c r="J13" s="12"/>
      <c r="K13" s="86"/>
    </row>
    <row r="14" spans="1:11" ht="12.75">
      <c r="A14" s="101"/>
      <c r="B14" s="861"/>
      <c r="C14" s="647"/>
      <c r="D14" s="647"/>
      <c r="E14" s="647"/>
      <c r="F14" s="865"/>
      <c r="G14" s="865"/>
      <c r="H14" s="865"/>
      <c r="I14" s="865"/>
      <c r="J14" s="12"/>
      <c r="K14" s="86"/>
    </row>
    <row r="15" spans="1:11" ht="12.75">
      <c r="A15" s="101"/>
      <c r="B15" s="874"/>
      <c r="C15" s="859"/>
      <c r="D15" s="859"/>
      <c r="E15" s="859"/>
      <c r="F15" s="860"/>
      <c r="G15" s="860"/>
      <c r="H15" s="860"/>
      <c r="I15" s="860"/>
      <c r="J15" s="12"/>
      <c r="K15" s="86"/>
    </row>
    <row r="16" spans="1:11" ht="15">
      <c r="A16" s="101"/>
      <c r="B16" s="735" t="s">
        <v>192</v>
      </c>
      <c r="C16" s="736"/>
      <c r="D16" s="736"/>
      <c r="E16" s="736"/>
      <c r="F16" s="737">
        <f>SUM(F13:F15)</f>
        <v>0</v>
      </c>
      <c r="G16" s="737"/>
      <c r="H16" s="737">
        <f>SUM(H13:H15)</f>
        <v>0</v>
      </c>
      <c r="I16" s="737"/>
      <c r="J16" s="12"/>
      <c r="K16" s="86"/>
    </row>
    <row r="17" spans="1:11" ht="21.75" customHeight="1">
      <c r="A17" s="115"/>
      <c r="B17" s="12"/>
      <c r="C17" s="12"/>
      <c r="D17" s="12"/>
      <c r="E17" s="12"/>
      <c r="F17" s="12"/>
      <c r="G17" s="12"/>
      <c r="H17" s="12"/>
      <c r="I17" s="12"/>
      <c r="J17" s="12"/>
      <c r="K17" s="86"/>
    </row>
    <row r="18" spans="1:11" ht="14.25">
      <c r="A18" s="115" t="s">
        <v>287</v>
      </c>
      <c r="B18" s="114" t="s">
        <v>288</v>
      </c>
      <c r="C18" s="111" t="s">
        <v>406</v>
      </c>
      <c r="D18" s="12"/>
      <c r="E18" s="12"/>
      <c r="F18" s="12"/>
      <c r="G18" s="12"/>
      <c r="H18" s="12"/>
      <c r="I18" s="12"/>
      <c r="J18" s="12"/>
      <c r="K18" s="86"/>
    </row>
    <row r="19" spans="1:11" ht="12.75" customHeight="1">
      <c r="A19" s="115"/>
      <c r="B19" s="866" t="s">
        <v>197</v>
      </c>
      <c r="C19" s="747"/>
      <c r="D19" s="747"/>
      <c r="E19" s="747"/>
      <c r="F19" s="747">
        <v>2010</v>
      </c>
      <c r="G19" s="747"/>
      <c r="H19" s="747">
        <v>2009</v>
      </c>
      <c r="I19" s="747"/>
      <c r="J19" s="12"/>
      <c r="K19" s="86"/>
    </row>
    <row r="20" spans="1:11" ht="12.75" customHeight="1">
      <c r="A20" s="115"/>
      <c r="B20" s="867"/>
      <c r="C20" s="749"/>
      <c r="D20" s="749"/>
      <c r="E20" s="749"/>
      <c r="F20" s="749"/>
      <c r="G20" s="749"/>
      <c r="H20" s="749"/>
      <c r="I20" s="749"/>
      <c r="J20" s="12"/>
      <c r="K20" s="86"/>
    </row>
    <row r="21" spans="1:11" ht="12.75">
      <c r="A21" s="115"/>
      <c r="B21" s="884"/>
      <c r="C21" s="885"/>
      <c r="D21" s="885"/>
      <c r="E21" s="886"/>
      <c r="F21" s="870"/>
      <c r="G21" s="870"/>
      <c r="H21" s="870"/>
      <c r="I21" s="870"/>
      <c r="J21" s="12"/>
      <c r="K21" s="86"/>
    </row>
    <row r="22" spans="1:11" ht="12.75">
      <c r="A22" s="115"/>
      <c r="B22" s="861"/>
      <c r="C22" s="647"/>
      <c r="D22" s="647"/>
      <c r="E22" s="647"/>
      <c r="F22" s="865"/>
      <c r="G22" s="865"/>
      <c r="H22" s="865"/>
      <c r="I22" s="865"/>
      <c r="J22" s="12"/>
      <c r="K22" s="86"/>
    </row>
    <row r="23" spans="1:11" ht="12.75">
      <c r="A23" s="115"/>
      <c r="B23" s="874"/>
      <c r="C23" s="859"/>
      <c r="D23" s="859"/>
      <c r="E23" s="859"/>
      <c r="F23" s="860"/>
      <c r="G23" s="860"/>
      <c r="H23" s="860"/>
      <c r="I23" s="860"/>
      <c r="J23" s="12"/>
      <c r="K23" s="86"/>
    </row>
    <row r="24" spans="1:11" ht="15">
      <c r="A24" s="115"/>
      <c r="B24" s="735" t="s">
        <v>192</v>
      </c>
      <c r="C24" s="736"/>
      <c r="D24" s="736"/>
      <c r="E24" s="736"/>
      <c r="F24" s="737">
        <f>SUM(F21:F23)</f>
        <v>0</v>
      </c>
      <c r="G24" s="737"/>
      <c r="H24" s="737">
        <f>SUM(H21:H23)</f>
        <v>0</v>
      </c>
      <c r="I24" s="737"/>
      <c r="J24" s="12"/>
      <c r="K24" s="86"/>
    </row>
    <row r="25" spans="1:11" ht="12.75">
      <c r="A25" s="115"/>
      <c r="B25" s="12"/>
      <c r="C25" s="12"/>
      <c r="D25" s="12"/>
      <c r="E25" s="12"/>
      <c r="F25" s="12"/>
      <c r="G25" s="12"/>
      <c r="H25" s="12"/>
      <c r="I25" s="12"/>
      <c r="J25" s="12"/>
      <c r="K25" s="86"/>
    </row>
    <row r="26" spans="1:11" ht="12.75">
      <c r="A26" s="115" t="s">
        <v>289</v>
      </c>
      <c r="B26" s="114" t="s">
        <v>200</v>
      </c>
      <c r="C26" s="12" t="s">
        <v>404</v>
      </c>
      <c r="D26" s="12"/>
      <c r="E26" s="12"/>
      <c r="F26" s="12"/>
      <c r="G26" s="12"/>
      <c r="H26" s="12"/>
      <c r="I26" s="12"/>
      <c r="J26" s="12"/>
      <c r="K26" s="86"/>
    </row>
    <row r="27" spans="1:11" ht="12.75">
      <c r="A27" s="115"/>
      <c r="B27" s="12"/>
      <c r="C27" s="12"/>
      <c r="D27" s="12"/>
      <c r="E27" s="12"/>
      <c r="F27" s="12"/>
      <c r="G27" s="12"/>
      <c r="H27" s="12"/>
      <c r="I27" s="12"/>
      <c r="J27" s="12"/>
      <c r="K27" s="86"/>
    </row>
    <row r="28" spans="1:11" ht="12.75">
      <c r="A28" s="115" t="s">
        <v>419</v>
      </c>
      <c r="B28" s="12" t="s">
        <v>420</v>
      </c>
      <c r="C28" s="180" t="s">
        <v>421</v>
      </c>
      <c r="D28" s="12"/>
      <c r="E28" s="12"/>
      <c r="F28" s="12"/>
      <c r="G28" s="12"/>
      <c r="H28" s="12"/>
      <c r="I28" s="12"/>
      <c r="J28" s="12"/>
      <c r="K28" s="86"/>
    </row>
    <row r="29" spans="1:11" ht="12.75">
      <c r="A29" s="115"/>
      <c r="B29" s="12"/>
      <c r="C29" s="12"/>
      <c r="D29" s="12"/>
      <c r="E29" s="12"/>
      <c r="F29" s="12"/>
      <c r="G29" s="12"/>
      <c r="H29" s="12"/>
      <c r="I29" s="12"/>
      <c r="J29" s="12"/>
      <c r="K29" s="86"/>
    </row>
    <row r="30" spans="1:11" ht="12.75">
      <c r="A30" s="115" t="s">
        <v>290</v>
      </c>
      <c r="B30" s="114" t="s">
        <v>269</v>
      </c>
      <c r="C30" s="12" t="s">
        <v>422</v>
      </c>
      <c r="D30" s="12"/>
      <c r="E30" s="12"/>
      <c r="F30" s="12"/>
      <c r="G30" s="12"/>
      <c r="H30" s="12"/>
      <c r="I30" s="12"/>
      <c r="J30" s="12"/>
      <c r="K30" s="86"/>
    </row>
    <row r="31" spans="1:11" ht="12.75" customHeight="1">
      <c r="A31" s="115"/>
      <c r="B31" s="866" t="s">
        <v>197</v>
      </c>
      <c r="C31" s="747"/>
      <c r="D31" s="747"/>
      <c r="E31" s="747"/>
      <c r="F31" s="747">
        <v>2010</v>
      </c>
      <c r="G31" s="747"/>
      <c r="H31" s="747">
        <v>2009</v>
      </c>
      <c r="I31" s="747"/>
      <c r="J31" s="12"/>
      <c r="K31" s="86"/>
    </row>
    <row r="32" spans="1:11" ht="12.75" customHeight="1">
      <c r="A32" s="115"/>
      <c r="B32" s="867"/>
      <c r="C32" s="749"/>
      <c r="D32" s="749"/>
      <c r="E32" s="749"/>
      <c r="F32" s="749"/>
      <c r="G32" s="749"/>
      <c r="H32" s="749"/>
      <c r="I32" s="749"/>
      <c r="J32" s="12"/>
      <c r="K32" s="86"/>
    </row>
    <row r="33" spans="1:11" ht="12.75">
      <c r="A33" s="115"/>
      <c r="B33" s="884"/>
      <c r="C33" s="885"/>
      <c r="D33" s="885"/>
      <c r="E33" s="886"/>
      <c r="F33" s="870"/>
      <c r="G33" s="870"/>
      <c r="H33" s="870"/>
      <c r="I33" s="870"/>
      <c r="J33" s="12"/>
      <c r="K33" s="86"/>
    </row>
    <row r="34" spans="1:11" ht="12.75">
      <c r="A34" s="115"/>
      <c r="B34" s="878" t="s">
        <v>395</v>
      </c>
      <c r="C34" s="876"/>
      <c r="D34" s="876"/>
      <c r="E34" s="877"/>
      <c r="F34" s="862">
        <v>0</v>
      </c>
      <c r="G34" s="863"/>
      <c r="H34" s="862">
        <v>0</v>
      </c>
      <c r="I34" s="863"/>
      <c r="J34" s="12"/>
      <c r="K34" s="86"/>
    </row>
    <row r="35" spans="1:11" ht="12.75">
      <c r="A35" s="115"/>
      <c r="B35" s="920" t="s">
        <v>396</v>
      </c>
      <c r="C35" s="601"/>
      <c r="D35" s="601"/>
      <c r="E35" s="601"/>
      <c r="F35" s="865">
        <v>0</v>
      </c>
      <c r="G35" s="865"/>
      <c r="H35" s="865">
        <v>0</v>
      </c>
      <c r="I35" s="865"/>
      <c r="J35" s="12"/>
      <c r="K35" s="86"/>
    </row>
    <row r="36" spans="1:11" ht="12.75">
      <c r="A36" s="115"/>
      <c r="B36" s="918"/>
      <c r="C36" s="919"/>
      <c r="D36" s="919"/>
      <c r="E36" s="919"/>
      <c r="F36" s="860"/>
      <c r="G36" s="860"/>
      <c r="H36" s="860"/>
      <c r="I36" s="860"/>
      <c r="J36" s="12"/>
      <c r="K36" s="86"/>
    </row>
    <row r="37" spans="1:11" ht="15">
      <c r="A37" s="115"/>
      <c r="B37" s="735" t="s">
        <v>192</v>
      </c>
      <c r="C37" s="736"/>
      <c r="D37" s="736"/>
      <c r="E37" s="736"/>
      <c r="F37" s="737">
        <f>F33+F34+F35+F36</f>
        <v>0</v>
      </c>
      <c r="G37" s="737"/>
      <c r="H37" s="737">
        <f>H33+H34+H35+H36</f>
        <v>0</v>
      </c>
      <c r="I37" s="737"/>
      <c r="J37" s="12"/>
      <c r="K37" s="86"/>
    </row>
    <row r="38" spans="1:11" ht="12.75">
      <c r="A38" s="115"/>
      <c r="B38" s="12"/>
      <c r="C38" s="12"/>
      <c r="D38" s="12"/>
      <c r="E38" s="12"/>
      <c r="F38" s="12"/>
      <c r="G38" s="12"/>
      <c r="H38" s="12"/>
      <c r="I38" s="12"/>
      <c r="J38" s="12"/>
      <c r="K38" s="86"/>
    </row>
    <row r="39" spans="1:11" ht="12.75">
      <c r="A39" s="115" t="s">
        <v>291</v>
      </c>
      <c r="B39" s="114" t="s">
        <v>206</v>
      </c>
      <c r="C39" s="12" t="s">
        <v>423</v>
      </c>
      <c r="D39" s="12"/>
      <c r="E39" s="12"/>
      <c r="F39" s="12"/>
      <c r="G39" s="12"/>
      <c r="H39" s="12"/>
      <c r="I39" s="12"/>
      <c r="J39" s="12"/>
      <c r="K39" s="86"/>
    </row>
    <row r="40" spans="1:11" ht="12.75" customHeight="1">
      <c r="A40" s="115"/>
      <c r="B40" s="866" t="s">
        <v>403</v>
      </c>
      <c r="C40" s="747"/>
      <c r="D40" s="747"/>
      <c r="E40" s="747"/>
      <c r="F40" s="747">
        <v>2010</v>
      </c>
      <c r="G40" s="747"/>
      <c r="H40" s="747">
        <v>2009</v>
      </c>
      <c r="I40" s="747"/>
      <c r="J40" s="12"/>
      <c r="K40" s="86"/>
    </row>
    <row r="41" spans="1:11" ht="12.75" customHeight="1">
      <c r="A41" s="115"/>
      <c r="B41" s="867"/>
      <c r="C41" s="749"/>
      <c r="D41" s="749"/>
      <c r="E41" s="749"/>
      <c r="F41" s="749"/>
      <c r="G41" s="749"/>
      <c r="H41" s="749"/>
      <c r="I41" s="749"/>
      <c r="J41" s="12"/>
      <c r="K41" s="86"/>
    </row>
    <row r="42" spans="1:11" ht="12.75">
      <c r="A42" s="115"/>
      <c r="B42" s="916" t="s">
        <v>393</v>
      </c>
      <c r="C42" s="917"/>
      <c r="D42" s="917"/>
      <c r="E42" s="917"/>
      <c r="F42" s="753">
        <f>F43+F44+F45+F46+F47+F48+F49+F50+F51+F52+F53+F54+F55+F56</f>
        <v>-7913.2</v>
      </c>
      <c r="G42" s="753"/>
      <c r="H42" s="753">
        <f>H43+H44+H45+H46+H47+H48+H49+H50+H51+H52+H53+H54+H55+H56</f>
        <v>0</v>
      </c>
      <c r="I42" s="754"/>
      <c r="J42" s="12"/>
      <c r="K42" s="86"/>
    </row>
    <row r="43" spans="1:11" ht="12.75">
      <c r="A43" s="115"/>
      <c r="B43" s="914"/>
      <c r="C43" s="915"/>
      <c r="D43" s="915"/>
      <c r="E43" s="915"/>
      <c r="F43" s="740"/>
      <c r="G43" s="740"/>
      <c r="H43" s="740"/>
      <c r="I43" s="741"/>
      <c r="J43" s="12"/>
      <c r="K43" s="86"/>
    </row>
    <row r="44" spans="1:11" ht="12.75">
      <c r="A44" s="115"/>
      <c r="B44" s="914" t="s">
        <v>469</v>
      </c>
      <c r="C44" s="915"/>
      <c r="D44" s="915"/>
      <c r="E44" s="915"/>
      <c r="F44" s="740">
        <v>-7913.2</v>
      </c>
      <c r="G44" s="740"/>
      <c r="H44" s="740"/>
      <c r="I44" s="741"/>
      <c r="J44" s="12"/>
      <c r="K44" s="86"/>
    </row>
    <row r="45" spans="1:11" ht="12.75">
      <c r="A45" s="115"/>
      <c r="B45" s="914"/>
      <c r="C45" s="915"/>
      <c r="D45" s="915"/>
      <c r="E45" s="915"/>
      <c r="F45" s="740"/>
      <c r="G45" s="740"/>
      <c r="H45" s="740"/>
      <c r="I45" s="741"/>
      <c r="J45" s="12"/>
      <c r="K45" s="86"/>
    </row>
    <row r="46" spans="1:11" ht="12.75">
      <c r="A46" s="115"/>
      <c r="B46" s="914"/>
      <c r="C46" s="915"/>
      <c r="D46" s="915"/>
      <c r="E46" s="915"/>
      <c r="F46" s="740"/>
      <c r="G46" s="740"/>
      <c r="H46" s="740"/>
      <c r="I46" s="741"/>
      <c r="J46" s="12"/>
      <c r="K46" s="86"/>
    </row>
    <row r="47" spans="1:11" ht="12.75">
      <c r="A47" s="115"/>
      <c r="B47" s="914"/>
      <c r="C47" s="915"/>
      <c r="D47" s="915"/>
      <c r="E47" s="915"/>
      <c r="F47" s="740"/>
      <c r="G47" s="740"/>
      <c r="H47" s="740"/>
      <c r="I47" s="741"/>
      <c r="J47" s="12"/>
      <c r="K47" s="86"/>
    </row>
    <row r="48" spans="1:11" ht="12.75">
      <c r="A48" s="115"/>
      <c r="B48" s="914"/>
      <c r="C48" s="915"/>
      <c r="D48" s="915"/>
      <c r="E48" s="915"/>
      <c r="F48" s="740"/>
      <c r="G48" s="740"/>
      <c r="H48" s="740"/>
      <c r="I48" s="741"/>
      <c r="J48" s="12"/>
      <c r="K48" s="86"/>
    </row>
    <row r="49" spans="1:11" ht="12.75">
      <c r="A49" s="115"/>
      <c r="B49" s="914"/>
      <c r="C49" s="915"/>
      <c r="D49" s="915"/>
      <c r="E49" s="915"/>
      <c r="F49" s="740"/>
      <c r="G49" s="740"/>
      <c r="H49" s="740"/>
      <c r="I49" s="741"/>
      <c r="J49" s="12"/>
      <c r="K49" s="86"/>
    </row>
    <row r="50" spans="1:11" ht="12.75">
      <c r="A50" s="115"/>
      <c r="B50" s="914"/>
      <c r="C50" s="915"/>
      <c r="D50" s="915"/>
      <c r="E50" s="915"/>
      <c r="F50" s="740"/>
      <c r="G50" s="740"/>
      <c r="H50" s="740"/>
      <c r="I50" s="741"/>
      <c r="J50" s="12"/>
      <c r="K50" s="86"/>
    </row>
    <row r="51" spans="1:11" ht="12.75">
      <c r="A51" s="115"/>
      <c r="B51" s="914"/>
      <c r="C51" s="915"/>
      <c r="D51" s="915"/>
      <c r="E51" s="915"/>
      <c r="F51" s="740"/>
      <c r="G51" s="740"/>
      <c r="H51" s="740"/>
      <c r="I51" s="741"/>
      <c r="J51" s="12"/>
      <c r="K51" s="86"/>
    </row>
    <row r="52" spans="1:11" ht="12.75">
      <c r="A52" s="115"/>
      <c r="B52" s="914"/>
      <c r="C52" s="915"/>
      <c r="D52" s="915"/>
      <c r="E52" s="915"/>
      <c r="F52" s="740"/>
      <c r="G52" s="740"/>
      <c r="H52" s="740"/>
      <c r="I52" s="741"/>
      <c r="J52" s="12"/>
      <c r="K52" s="86"/>
    </row>
    <row r="53" spans="1:11" ht="12.75">
      <c r="A53" s="115"/>
      <c r="B53" s="914"/>
      <c r="C53" s="915"/>
      <c r="D53" s="915"/>
      <c r="E53" s="915"/>
      <c r="F53" s="740"/>
      <c r="G53" s="740"/>
      <c r="H53" s="740"/>
      <c r="I53" s="741"/>
      <c r="J53" s="12"/>
      <c r="K53" s="86"/>
    </row>
    <row r="54" spans="1:11" ht="12.75">
      <c r="A54" s="115"/>
      <c r="B54" s="914"/>
      <c r="C54" s="915"/>
      <c r="D54" s="915"/>
      <c r="E54" s="915"/>
      <c r="F54" s="740"/>
      <c r="G54" s="740"/>
      <c r="H54" s="740"/>
      <c r="I54" s="741"/>
      <c r="J54" s="12"/>
      <c r="K54" s="86"/>
    </row>
    <row r="55" spans="1:11" ht="12.75">
      <c r="A55" s="115"/>
      <c r="B55" s="914"/>
      <c r="C55" s="915"/>
      <c r="D55" s="915"/>
      <c r="E55" s="915"/>
      <c r="F55" s="740"/>
      <c r="G55" s="740"/>
      <c r="H55" s="740"/>
      <c r="I55" s="741"/>
      <c r="J55" s="12"/>
      <c r="K55" s="86"/>
    </row>
    <row r="56" spans="1:11" ht="12.75">
      <c r="A56" s="115"/>
      <c r="B56" s="914"/>
      <c r="C56" s="915"/>
      <c r="D56" s="915"/>
      <c r="E56" s="915"/>
      <c r="F56" s="740"/>
      <c r="G56" s="740"/>
      <c r="H56" s="740"/>
      <c r="I56" s="741"/>
      <c r="J56" s="12"/>
      <c r="K56" s="86"/>
    </row>
    <row r="57" spans="1:11" ht="18" customHeight="1">
      <c r="A57" s="115"/>
      <c r="B57" s="903" t="s">
        <v>394</v>
      </c>
      <c r="C57" s="904"/>
      <c r="D57" s="904"/>
      <c r="E57" s="905"/>
      <c r="F57" s="906">
        <f>F58+F59</f>
        <v>-54320</v>
      </c>
      <c r="G57" s="906"/>
      <c r="H57" s="906">
        <f>H58+H59</f>
        <v>0</v>
      </c>
      <c r="I57" s="907"/>
      <c r="J57" s="12"/>
      <c r="K57" s="86"/>
    </row>
    <row r="58" spans="1:11" ht="15" customHeight="1">
      <c r="A58" s="115"/>
      <c r="B58" s="908" t="s">
        <v>470</v>
      </c>
      <c r="C58" s="909"/>
      <c r="D58" s="909"/>
      <c r="E58" s="910"/>
      <c r="F58" s="911">
        <v>-54320</v>
      </c>
      <c r="G58" s="912"/>
      <c r="H58" s="911"/>
      <c r="I58" s="913"/>
      <c r="J58" s="12"/>
      <c r="K58" s="86"/>
    </row>
    <row r="59" spans="1:11" ht="12.75">
      <c r="A59" s="115"/>
      <c r="B59" s="899"/>
      <c r="C59" s="900"/>
      <c r="D59" s="900"/>
      <c r="E59" s="900"/>
      <c r="F59" s="901"/>
      <c r="G59" s="901"/>
      <c r="H59" s="901"/>
      <c r="I59" s="902"/>
      <c r="J59" s="12"/>
      <c r="K59" s="86"/>
    </row>
    <row r="60" spans="1:11" ht="15">
      <c r="A60" s="115"/>
      <c r="B60" s="735" t="s">
        <v>192</v>
      </c>
      <c r="C60" s="736"/>
      <c r="D60" s="736"/>
      <c r="E60" s="736"/>
      <c r="F60" s="737">
        <f>F42+F57</f>
        <v>-62233.2</v>
      </c>
      <c r="G60" s="737"/>
      <c r="H60" s="737">
        <f>H42+H57</f>
        <v>0</v>
      </c>
      <c r="I60" s="737"/>
      <c r="J60" s="12"/>
      <c r="K60" s="86"/>
    </row>
    <row r="61" spans="1:11" ht="12.75">
      <c r="A61" s="115"/>
      <c r="B61" s="12"/>
      <c r="C61" s="12"/>
      <c r="D61" s="12"/>
      <c r="E61" s="12"/>
      <c r="F61" s="12"/>
      <c r="G61" s="12"/>
      <c r="H61" s="12"/>
      <c r="I61" s="12"/>
      <c r="J61" s="12"/>
      <c r="K61" s="86"/>
    </row>
    <row r="62" spans="1:11" ht="12.75">
      <c r="A62" s="115"/>
      <c r="B62" s="12"/>
      <c r="C62" s="12"/>
      <c r="D62" s="12"/>
      <c r="E62" s="12"/>
      <c r="F62" s="12"/>
      <c r="G62" s="12"/>
      <c r="H62" s="12"/>
      <c r="I62" s="12"/>
      <c r="J62" s="12"/>
      <c r="K62" s="86"/>
    </row>
    <row r="63" spans="1:11" ht="12.75">
      <c r="A63" s="115"/>
      <c r="B63" s="12"/>
      <c r="C63" s="12"/>
      <c r="D63" s="12"/>
      <c r="E63" s="12"/>
      <c r="F63" s="12"/>
      <c r="G63" s="12"/>
      <c r="H63" s="12"/>
      <c r="I63" s="12"/>
      <c r="J63" s="12"/>
      <c r="K63" s="86"/>
    </row>
    <row r="64" spans="1:11" ht="12.75">
      <c r="A64" s="115"/>
      <c r="B64" s="12"/>
      <c r="C64" s="12"/>
      <c r="D64" s="12"/>
      <c r="E64" s="12"/>
      <c r="F64" s="12"/>
      <c r="G64" s="12"/>
      <c r="H64" s="12"/>
      <c r="I64" s="12"/>
      <c r="J64" s="12"/>
      <c r="K64" s="86"/>
    </row>
    <row r="65" spans="1:11" ht="13.5" thickBot="1">
      <c r="A65" s="154"/>
      <c r="B65" s="61"/>
      <c r="C65" s="61"/>
      <c r="D65" s="61"/>
      <c r="E65" s="61"/>
      <c r="F65" s="61"/>
      <c r="G65" s="61"/>
      <c r="H65" s="61"/>
      <c r="I65" s="61"/>
      <c r="J65" s="61"/>
      <c r="K65" s="62"/>
    </row>
    <row r="66" spans="1:11" ht="13.5" thickTop="1">
      <c r="A66" s="116"/>
      <c r="B66" s="84"/>
      <c r="C66" s="84"/>
      <c r="D66" s="84"/>
      <c r="E66" s="84"/>
      <c r="F66" s="84"/>
      <c r="G66" s="84"/>
      <c r="H66" s="84"/>
      <c r="I66" s="84"/>
      <c r="J66" s="84"/>
      <c r="K66" s="85"/>
    </row>
    <row r="67" spans="1:11" ht="12.75">
      <c r="A67" s="115"/>
      <c r="B67" s="893" t="s">
        <v>467</v>
      </c>
      <c r="C67" s="894"/>
      <c r="D67" s="894"/>
      <c r="E67" s="894"/>
      <c r="F67" s="894"/>
      <c r="G67" s="894"/>
      <c r="H67" s="894"/>
      <c r="I67" s="895"/>
      <c r="J67" s="113" t="s">
        <v>294</v>
      </c>
      <c r="K67" s="86"/>
    </row>
    <row r="68" spans="1:11" ht="12.75">
      <c r="A68" s="115"/>
      <c r="B68" s="896"/>
      <c r="C68" s="897"/>
      <c r="D68" s="897"/>
      <c r="E68" s="897"/>
      <c r="F68" s="897"/>
      <c r="G68" s="897"/>
      <c r="H68" s="897"/>
      <c r="I68" s="898"/>
      <c r="J68" s="12"/>
      <c r="K68" s="86"/>
    </row>
    <row r="69" spans="1:11" ht="12.75">
      <c r="A69" s="115"/>
      <c r="B69" s="12"/>
      <c r="C69" s="12"/>
      <c r="D69" s="12"/>
      <c r="E69" s="12"/>
      <c r="F69" s="12"/>
      <c r="G69" s="12"/>
      <c r="H69" s="12"/>
      <c r="I69" s="12"/>
      <c r="J69" s="12"/>
      <c r="K69" s="86"/>
    </row>
    <row r="70" spans="1:11" ht="14.25">
      <c r="A70" s="115" t="s">
        <v>292</v>
      </c>
      <c r="B70" s="114" t="s">
        <v>208</v>
      </c>
      <c r="C70" s="111" t="s">
        <v>376</v>
      </c>
      <c r="D70" s="12"/>
      <c r="E70" s="12"/>
      <c r="F70" s="12"/>
      <c r="G70" s="12"/>
      <c r="H70" s="12"/>
      <c r="I70" s="12"/>
      <c r="J70" s="12"/>
      <c r="K70" s="86"/>
    </row>
    <row r="71" spans="1:11" ht="12.75" customHeight="1">
      <c r="A71" s="115"/>
      <c r="B71" s="866" t="s">
        <v>403</v>
      </c>
      <c r="C71" s="747"/>
      <c r="D71" s="747"/>
      <c r="E71" s="747"/>
      <c r="F71" s="747">
        <v>2010</v>
      </c>
      <c r="G71" s="747"/>
      <c r="H71" s="747">
        <v>2009</v>
      </c>
      <c r="I71" s="747"/>
      <c r="J71" s="12"/>
      <c r="K71" s="86"/>
    </row>
    <row r="72" spans="1:11" ht="12.75" customHeight="1">
      <c r="A72" s="115"/>
      <c r="B72" s="867"/>
      <c r="C72" s="749"/>
      <c r="D72" s="749"/>
      <c r="E72" s="749"/>
      <c r="F72" s="749"/>
      <c r="G72" s="749"/>
      <c r="H72" s="749"/>
      <c r="I72" s="749"/>
      <c r="J72" s="12"/>
      <c r="K72" s="86"/>
    </row>
    <row r="73" spans="1:11" ht="12.75">
      <c r="A73" s="115"/>
      <c r="B73" s="751"/>
      <c r="C73" s="752"/>
      <c r="D73" s="752"/>
      <c r="E73" s="752"/>
      <c r="F73" s="753"/>
      <c r="G73" s="753"/>
      <c r="H73" s="753"/>
      <c r="I73" s="754"/>
      <c r="J73" s="12"/>
      <c r="K73" s="86"/>
    </row>
    <row r="74" spans="1:11" ht="12.75">
      <c r="A74" s="101"/>
      <c r="B74" s="892" t="s">
        <v>397</v>
      </c>
      <c r="C74" s="846"/>
      <c r="D74" s="846"/>
      <c r="E74" s="846"/>
      <c r="F74" s="740">
        <v>-600000</v>
      </c>
      <c r="G74" s="740"/>
      <c r="H74" s="740"/>
      <c r="I74" s="741"/>
      <c r="J74" s="12"/>
      <c r="K74" s="86"/>
    </row>
    <row r="75" spans="1:11" ht="12.75">
      <c r="A75" s="101"/>
      <c r="B75" s="892" t="s">
        <v>398</v>
      </c>
      <c r="C75" s="846"/>
      <c r="D75" s="846"/>
      <c r="E75" s="846"/>
      <c r="F75" s="740">
        <v>-20441</v>
      </c>
      <c r="G75" s="740"/>
      <c r="H75" s="740"/>
      <c r="I75" s="741"/>
      <c r="J75" s="12"/>
      <c r="K75" s="86"/>
    </row>
    <row r="76" spans="1:11" ht="12.75">
      <c r="A76" s="101"/>
      <c r="B76" s="742"/>
      <c r="C76" s="743"/>
      <c r="D76" s="743"/>
      <c r="E76" s="743"/>
      <c r="F76" s="744"/>
      <c r="G76" s="744"/>
      <c r="H76" s="744"/>
      <c r="I76" s="745"/>
      <c r="J76" s="12"/>
      <c r="K76" s="86"/>
    </row>
    <row r="77" spans="1:11" ht="15">
      <c r="A77" s="101"/>
      <c r="B77" s="735" t="s">
        <v>192</v>
      </c>
      <c r="C77" s="736"/>
      <c r="D77" s="736"/>
      <c r="E77" s="736"/>
      <c r="F77" s="737">
        <f>SUM(F73:F76)</f>
        <v>-620441</v>
      </c>
      <c r="G77" s="737"/>
      <c r="H77" s="737">
        <f>SUM(H73:H76)</f>
        <v>0</v>
      </c>
      <c r="I77" s="737"/>
      <c r="J77" s="12"/>
      <c r="K77" s="86"/>
    </row>
    <row r="78" spans="1:11" ht="12.75">
      <c r="A78" s="60"/>
      <c r="B78" s="12"/>
      <c r="C78" s="12"/>
      <c r="D78" s="12"/>
      <c r="E78" s="12"/>
      <c r="F78" s="12"/>
      <c r="G78" s="12"/>
      <c r="H78" s="12"/>
      <c r="I78" s="12"/>
      <c r="J78" s="12"/>
      <c r="K78" s="86"/>
    </row>
    <row r="79" spans="1:11" ht="14.25">
      <c r="A79" s="115" t="s">
        <v>424</v>
      </c>
      <c r="B79" s="114" t="s">
        <v>210</v>
      </c>
      <c r="C79" s="111" t="s">
        <v>293</v>
      </c>
      <c r="D79" s="12"/>
      <c r="E79" s="12"/>
      <c r="F79" s="12"/>
      <c r="G79" s="12"/>
      <c r="H79" s="12"/>
      <c r="I79" s="12"/>
      <c r="J79" s="12"/>
      <c r="K79" s="86"/>
    </row>
    <row r="80" spans="1:11" ht="12.75" customHeight="1">
      <c r="A80" s="115"/>
      <c r="B80" s="866" t="s">
        <v>403</v>
      </c>
      <c r="C80" s="747"/>
      <c r="D80" s="747"/>
      <c r="E80" s="747"/>
      <c r="F80" s="747">
        <v>2010</v>
      </c>
      <c r="G80" s="747"/>
      <c r="H80" s="747">
        <v>2009</v>
      </c>
      <c r="I80" s="747"/>
      <c r="J80" s="12"/>
      <c r="K80" s="86"/>
    </row>
    <row r="81" spans="1:11" ht="12.75" customHeight="1">
      <c r="A81" s="115"/>
      <c r="B81" s="867"/>
      <c r="C81" s="749"/>
      <c r="D81" s="749"/>
      <c r="E81" s="749"/>
      <c r="F81" s="749"/>
      <c r="G81" s="749"/>
      <c r="H81" s="749"/>
      <c r="I81" s="749"/>
      <c r="J81" s="12"/>
      <c r="K81" s="86"/>
    </row>
    <row r="82" spans="1:11" ht="12.75">
      <c r="A82" s="115"/>
      <c r="B82" s="868"/>
      <c r="C82" s="869"/>
      <c r="D82" s="869"/>
      <c r="E82" s="869"/>
      <c r="F82" s="870"/>
      <c r="G82" s="870"/>
      <c r="H82" s="870"/>
      <c r="I82" s="870"/>
      <c r="J82" s="12"/>
      <c r="K82" s="86"/>
    </row>
    <row r="83" spans="1:11" ht="12.75">
      <c r="A83" s="115"/>
      <c r="B83" s="617" t="s">
        <v>435</v>
      </c>
      <c r="C83" s="647"/>
      <c r="D83" s="647"/>
      <c r="E83" s="647"/>
      <c r="F83" s="865">
        <v>0</v>
      </c>
      <c r="G83" s="865"/>
      <c r="H83" s="865">
        <v>0</v>
      </c>
      <c r="I83" s="865"/>
      <c r="J83" s="12"/>
      <c r="K83" s="86"/>
    </row>
    <row r="84" spans="1:11" ht="12.75">
      <c r="A84" s="115"/>
      <c r="B84" s="617" t="s">
        <v>436</v>
      </c>
      <c r="C84" s="647"/>
      <c r="D84" s="647"/>
      <c r="E84" s="647"/>
      <c r="F84" s="865"/>
      <c r="G84" s="865"/>
      <c r="H84" s="865"/>
      <c r="I84" s="865"/>
      <c r="J84" s="12"/>
      <c r="K84" s="86"/>
    </row>
    <row r="85" spans="1:11" ht="12.75">
      <c r="A85" s="115"/>
      <c r="B85" s="858"/>
      <c r="C85" s="859"/>
      <c r="D85" s="859"/>
      <c r="E85" s="859"/>
      <c r="F85" s="860"/>
      <c r="G85" s="860"/>
      <c r="H85" s="860"/>
      <c r="I85" s="860"/>
      <c r="J85" s="12"/>
      <c r="K85" s="86"/>
    </row>
    <row r="86" spans="1:11" ht="12.75" customHeight="1">
      <c r="A86" s="115"/>
      <c r="B86" s="756" t="s">
        <v>192</v>
      </c>
      <c r="C86" s="736"/>
      <c r="D86" s="736"/>
      <c r="E86" s="736"/>
      <c r="F86" s="737">
        <f>SUM(F82:F85)</f>
        <v>0</v>
      </c>
      <c r="G86" s="737"/>
      <c r="H86" s="737">
        <f>SUM(H82:H85)</f>
        <v>0</v>
      </c>
      <c r="I86" s="737"/>
      <c r="J86" s="12"/>
      <c r="K86" s="86"/>
    </row>
    <row r="87" spans="1:11" ht="12.75" customHeight="1">
      <c r="A87" s="115"/>
      <c r="B87" s="12"/>
      <c r="C87" s="12"/>
      <c r="D87" s="12"/>
      <c r="E87" s="12"/>
      <c r="F87" s="12"/>
      <c r="G87" s="12"/>
      <c r="H87" s="12"/>
      <c r="I87" s="12"/>
      <c r="J87" s="12"/>
      <c r="K87" s="86"/>
    </row>
    <row r="88" spans="1:11" ht="12.75">
      <c r="A88" s="115"/>
      <c r="B88" s="12"/>
      <c r="C88" s="12"/>
      <c r="D88" s="12"/>
      <c r="E88" s="12"/>
      <c r="F88" s="12"/>
      <c r="G88" s="12"/>
      <c r="H88" s="12"/>
      <c r="I88" s="12"/>
      <c r="J88" s="12"/>
      <c r="K88" s="86"/>
    </row>
    <row r="89" spans="1:11" ht="15" customHeight="1">
      <c r="A89" s="115"/>
      <c r="B89" s="12"/>
      <c r="C89" s="12"/>
      <c r="D89" s="12"/>
      <c r="E89" s="12"/>
      <c r="F89" s="12"/>
      <c r="G89" s="12"/>
      <c r="H89" s="12"/>
      <c r="I89" s="12"/>
      <c r="J89" s="12"/>
      <c r="K89" s="86"/>
    </row>
    <row r="90" spans="1:11" ht="12.75">
      <c r="A90" s="115" t="s">
        <v>187</v>
      </c>
      <c r="B90" s="12"/>
      <c r="C90" s="12"/>
      <c r="D90" s="12"/>
      <c r="E90" s="12"/>
      <c r="F90" s="12"/>
      <c r="G90" s="12"/>
      <c r="H90" s="12"/>
      <c r="I90" s="12"/>
      <c r="J90" s="12"/>
      <c r="K90" s="86"/>
    </row>
    <row r="91" spans="1:11" ht="12.75">
      <c r="A91" s="115" t="s">
        <v>296</v>
      </c>
      <c r="B91" s="12" t="s">
        <v>219</v>
      </c>
      <c r="C91" s="12" t="s">
        <v>399</v>
      </c>
      <c r="D91" s="12"/>
      <c r="E91" s="12"/>
      <c r="F91" s="12"/>
      <c r="G91" s="12"/>
      <c r="H91" s="12"/>
      <c r="I91" s="12" t="s">
        <v>295</v>
      </c>
      <c r="J91" s="12"/>
      <c r="K91" s="86"/>
    </row>
    <row r="92" spans="1:11" ht="12.75">
      <c r="A92" s="115"/>
      <c r="B92" s="12"/>
      <c r="C92" s="12"/>
      <c r="D92" s="12"/>
      <c r="E92" s="12"/>
      <c r="F92" s="12"/>
      <c r="G92" s="12"/>
      <c r="H92" s="12"/>
      <c r="I92" s="12"/>
      <c r="J92" s="12"/>
      <c r="K92" s="86"/>
    </row>
    <row r="93" spans="1:11" ht="12.75">
      <c r="A93" s="115" t="s">
        <v>297</v>
      </c>
      <c r="B93" s="12" t="s">
        <v>221</v>
      </c>
      <c r="C93" s="12" t="s">
        <v>400</v>
      </c>
      <c r="D93" s="12"/>
      <c r="E93" s="12"/>
      <c r="F93" s="12"/>
      <c r="G93" s="12"/>
      <c r="H93" s="12"/>
      <c r="I93" s="12" t="s">
        <v>295</v>
      </c>
      <c r="J93" s="12"/>
      <c r="K93" s="86"/>
    </row>
    <row r="94" spans="1:11" ht="12.75">
      <c r="A94" s="115"/>
      <c r="B94" s="12"/>
      <c r="C94" s="12"/>
      <c r="D94" s="12"/>
      <c r="E94" s="12"/>
      <c r="F94" s="12"/>
      <c r="G94" s="12"/>
      <c r="H94" s="12"/>
      <c r="I94" s="12"/>
      <c r="J94" s="12"/>
      <c r="K94" s="86"/>
    </row>
    <row r="95" spans="1:11" ht="12.75">
      <c r="A95" s="115" t="s">
        <v>298</v>
      </c>
      <c r="B95" s="12" t="s">
        <v>223</v>
      </c>
      <c r="C95" s="12" t="s">
        <v>401</v>
      </c>
      <c r="D95" s="12"/>
      <c r="E95" s="12"/>
      <c r="F95" s="12"/>
      <c r="G95" s="12"/>
      <c r="H95" s="12"/>
      <c r="I95" s="12" t="s">
        <v>295</v>
      </c>
      <c r="J95" s="12"/>
      <c r="K95" s="86"/>
    </row>
    <row r="96" spans="1:11" ht="12.75">
      <c r="A96" s="115"/>
      <c r="B96" s="12"/>
      <c r="C96" s="12"/>
      <c r="D96" s="12"/>
      <c r="E96" s="12"/>
      <c r="F96" s="12"/>
      <c r="G96" s="12"/>
      <c r="H96" s="12"/>
      <c r="I96" s="12"/>
      <c r="J96" s="12"/>
      <c r="K96" s="86"/>
    </row>
    <row r="97" spans="1:11" ht="12.75">
      <c r="A97" s="115" t="s">
        <v>300</v>
      </c>
      <c r="B97" s="12" t="s">
        <v>225</v>
      </c>
      <c r="C97" s="117" t="s">
        <v>299</v>
      </c>
      <c r="D97" s="12"/>
      <c r="E97" s="12"/>
      <c r="F97" s="12"/>
      <c r="G97" s="12"/>
      <c r="H97" s="12"/>
      <c r="I97" s="12" t="s">
        <v>295</v>
      </c>
      <c r="J97" s="12"/>
      <c r="K97" s="86"/>
    </row>
    <row r="98" spans="1:11" ht="15" customHeight="1">
      <c r="A98" s="115"/>
      <c r="B98" s="12"/>
      <c r="C98" s="12"/>
      <c r="D98" s="12"/>
      <c r="E98" s="12"/>
      <c r="F98" s="12"/>
      <c r="G98" s="12"/>
      <c r="H98" s="12"/>
      <c r="I98" s="12"/>
      <c r="J98" s="12"/>
      <c r="K98" s="86"/>
    </row>
    <row r="99" spans="1:11" ht="16.5" customHeight="1">
      <c r="A99" s="115" t="s">
        <v>301</v>
      </c>
      <c r="B99" s="12" t="s">
        <v>227</v>
      </c>
      <c r="C99" s="111" t="s">
        <v>402</v>
      </c>
      <c r="D99" s="12"/>
      <c r="E99" s="12"/>
      <c r="F99" s="12"/>
      <c r="G99" s="12"/>
      <c r="H99" s="12"/>
      <c r="I99" s="12"/>
      <c r="J99" s="12"/>
      <c r="K99" s="86"/>
    </row>
    <row r="100" spans="1:11" ht="10.5" customHeight="1">
      <c r="A100" s="115"/>
      <c r="B100" s="746" t="s">
        <v>403</v>
      </c>
      <c r="C100" s="747"/>
      <c r="D100" s="747"/>
      <c r="E100" s="747"/>
      <c r="F100" s="747">
        <v>2010</v>
      </c>
      <c r="G100" s="747"/>
      <c r="H100" s="747">
        <v>2009</v>
      </c>
      <c r="I100" s="747"/>
      <c r="J100" s="12"/>
      <c r="K100" s="86"/>
    </row>
    <row r="101" spans="1:11" ht="11.25" customHeight="1">
      <c r="A101" s="115"/>
      <c r="B101" s="748"/>
      <c r="C101" s="749"/>
      <c r="D101" s="749"/>
      <c r="E101" s="749"/>
      <c r="F101" s="749"/>
      <c r="G101" s="749"/>
      <c r="H101" s="749"/>
      <c r="I101" s="749"/>
      <c r="J101" s="12"/>
      <c r="K101" s="86"/>
    </row>
    <row r="102" spans="1:11" ht="18.75" customHeight="1">
      <c r="A102" s="115"/>
      <c r="B102" s="885"/>
      <c r="C102" s="885"/>
      <c r="D102" s="885"/>
      <c r="E102" s="886"/>
      <c r="F102" s="870"/>
      <c r="G102" s="870"/>
      <c r="H102" s="870"/>
      <c r="I102" s="870"/>
      <c r="J102" s="12"/>
      <c r="K102" s="86"/>
    </row>
    <row r="103" spans="1:11" ht="15.75" customHeight="1">
      <c r="A103" s="115"/>
      <c r="B103" s="890" t="s">
        <v>402</v>
      </c>
      <c r="C103" s="890"/>
      <c r="D103" s="890"/>
      <c r="E103" s="891"/>
      <c r="F103" s="862">
        <v>0</v>
      </c>
      <c r="G103" s="863"/>
      <c r="H103" s="862">
        <v>0</v>
      </c>
      <c r="I103" s="863"/>
      <c r="J103" s="12"/>
      <c r="K103" s="86"/>
    </row>
    <row r="104" spans="1:11" ht="15.75" customHeight="1">
      <c r="A104" s="115"/>
      <c r="B104" s="617"/>
      <c r="C104" s="647"/>
      <c r="D104" s="647"/>
      <c r="E104" s="647"/>
      <c r="F104" s="865"/>
      <c r="G104" s="865"/>
      <c r="H104" s="865"/>
      <c r="I104" s="865"/>
      <c r="J104" s="12"/>
      <c r="K104" s="86"/>
    </row>
    <row r="105" spans="1:11" ht="13.5" customHeight="1">
      <c r="A105" s="115"/>
      <c r="B105" s="858"/>
      <c r="C105" s="859"/>
      <c r="D105" s="859"/>
      <c r="E105" s="859"/>
      <c r="F105" s="860"/>
      <c r="G105" s="860"/>
      <c r="H105" s="860"/>
      <c r="I105" s="860"/>
      <c r="J105" s="12"/>
      <c r="K105" s="86"/>
    </row>
    <row r="106" spans="1:11" ht="18" customHeight="1">
      <c r="A106" s="115"/>
      <c r="B106" s="756" t="s">
        <v>192</v>
      </c>
      <c r="C106" s="736"/>
      <c r="D106" s="736"/>
      <c r="E106" s="736"/>
      <c r="F106" s="737">
        <f>SUM(F102:F105)</f>
        <v>0</v>
      </c>
      <c r="G106" s="737"/>
      <c r="H106" s="737">
        <f>SUM(H102:H105)</f>
        <v>0</v>
      </c>
      <c r="I106" s="737"/>
      <c r="J106" s="12"/>
      <c r="K106" s="86"/>
    </row>
    <row r="107" spans="1:11" ht="12" customHeight="1">
      <c r="A107" s="115"/>
      <c r="B107" s="12"/>
      <c r="C107" s="12"/>
      <c r="D107" s="12"/>
      <c r="E107" s="12"/>
      <c r="F107" s="12"/>
      <c r="G107" s="12"/>
      <c r="H107" s="12"/>
      <c r="I107" s="12"/>
      <c r="J107" s="12"/>
      <c r="K107" s="86"/>
    </row>
    <row r="108" spans="1:11" ht="18" customHeight="1">
      <c r="A108" s="115" t="s">
        <v>303</v>
      </c>
      <c r="B108" s="12" t="s">
        <v>230</v>
      </c>
      <c r="C108" s="111" t="s">
        <v>302</v>
      </c>
      <c r="D108" s="12"/>
      <c r="E108" s="12"/>
      <c r="F108" s="12"/>
      <c r="G108" s="12"/>
      <c r="H108" s="12"/>
      <c r="I108" s="12"/>
      <c r="J108" s="12"/>
      <c r="K108" s="86"/>
    </row>
    <row r="109" spans="1:11" ht="12.75" customHeight="1">
      <c r="A109" s="115"/>
      <c r="B109" s="746" t="s">
        <v>403</v>
      </c>
      <c r="C109" s="747"/>
      <c r="D109" s="747"/>
      <c r="E109" s="747"/>
      <c r="F109" s="747">
        <v>2010</v>
      </c>
      <c r="G109" s="747"/>
      <c r="H109" s="747">
        <v>2009</v>
      </c>
      <c r="I109" s="747"/>
      <c r="J109" s="12"/>
      <c r="K109" s="86"/>
    </row>
    <row r="110" spans="1:11" ht="12.75" customHeight="1">
      <c r="A110" s="115"/>
      <c r="B110" s="748"/>
      <c r="C110" s="749"/>
      <c r="D110" s="749"/>
      <c r="E110" s="749"/>
      <c r="F110" s="749"/>
      <c r="G110" s="749"/>
      <c r="H110" s="749"/>
      <c r="I110" s="749"/>
      <c r="J110" s="12"/>
      <c r="K110" s="86"/>
    </row>
    <row r="111" spans="1:11" ht="12.75">
      <c r="A111" s="115"/>
      <c r="B111" s="885"/>
      <c r="C111" s="885"/>
      <c r="D111" s="885"/>
      <c r="E111" s="886"/>
      <c r="F111" s="870"/>
      <c r="G111" s="870"/>
      <c r="H111" s="870"/>
      <c r="I111" s="870"/>
      <c r="J111" s="12"/>
      <c r="K111" s="86"/>
    </row>
    <row r="112" spans="1:11" ht="12.75">
      <c r="A112" s="115"/>
      <c r="B112" s="616" t="s">
        <v>302</v>
      </c>
      <c r="C112" s="616"/>
      <c r="D112" s="616"/>
      <c r="E112" s="617"/>
      <c r="F112" s="1018">
        <v>41741.82</v>
      </c>
      <c r="G112" s="1019"/>
      <c r="H112" s="862"/>
      <c r="I112" s="863"/>
      <c r="J112" s="12"/>
      <c r="K112" s="86"/>
    </row>
    <row r="113" spans="1:11" ht="12.75">
      <c r="A113" s="115"/>
      <c r="B113" s="617"/>
      <c r="C113" s="647"/>
      <c r="D113" s="647"/>
      <c r="E113" s="647"/>
      <c r="F113" s="865"/>
      <c r="G113" s="865"/>
      <c r="H113" s="865"/>
      <c r="I113" s="865"/>
      <c r="J113" s="12"/>
      <c r="K113" s="86"/>
    </row>
    <row r="114" spans="1:11" ht="12.75">
      <c r="A114" s="115"/>
      <c r="B114" s="858"/>
      <c r="C114" s="859"/>
      <c r="D114" s="859"/>
      <c r="E114" s="859"/>
      <c r="F114" s="860"/>
      <c r="G114" s="860"/>
      <c r="H114" s="860"/>
      <c r="I114" s="860"/>
      <c r="J114" s="12"/>
      <c r="K114" s="86"/>
    </row>
    <row r="115" spans="1:11" ht="15">
      <c r="A115" s="115"/>
      <c r="B115" s="756" t="s">
        <v>192</v>
      </c>
      <c r="C115" s="736"/>
      <c r="D115" s="736"/>
      <c r="E115" s="736"/>
      <c r="F115" s="1017">
        <f>SUM(F111:F114)</f>
        <v>41741.82</v>
      </c>
      <c r="G115" s="1017"/>
      <c r="H115" s="737">
        <f>SUM(H111:H114)</f>
        <v>0</v>
      </c>
      <c r="I115" s="737"/>
      <c r="J115" s="12"/>
      <c r="K115" s="86"/>
    </row>
    <row r="116" spans="1:11" ht="12.75">
      <c r="A116" s="115"/>
      <c r="B116" s="12"/>
      <c r="C116" s="12"/>
      <c r="D116" s="12"/>
      <c r="E116" s="12"/>
      <c r="F116" s="12"/>
      <c r="G116" s="12"/>
      <c r="H116" s="12"/>
      <c r="I116" s="12"/>
      <c r="J116" s="12"/>
      <c r="K116" s="86"/>
    </row>
    <row r="117" spans="1:11" ht="14.25">
      <c r="A117" s="115" t="s">
        <v>425</v>
      </c>
      <c r="B117" s="12" t="s">
        <v>232</v>
      </c>
      <c r="C117" s="111" t="s">
        <v>304</v>
      </c>
      <c r="D117" s="12"/>
      <c r="E117" s="12"/>
      <c r="F117" s="12"/>
      <c r="G117" s="12"/>
      <c r="H117" s="12"/>
      <c r="I117" s="12"/>
      <c r="J117" s="12"/>
      <c r="K117" s="86"/>
    </row>
    <row r="118" spans="1:11" ht="12.75" customHeight="1">
      <c r="A118" s="115"/>
      <c r="B118" s="746" t="s">
        <v>403</v>
      </c>
      <c r="C118" s="747"/>
      <c r="D118" s="747"/>
      <c r="E118" s="747"/>
      <c r="F118" s="747">
        <v>2010</v>
      </c>
      <c r="G118" s="747"/>
      <c r="H118" s="747">
        <v>2009</v>
      </c>
      <c r="I118" s="747"/>
      <c r="J118" s="12"/>
      <c r="K118" s="86"/>
    </row>
    <row r="119" spans="1:11" ht="12.75" customHeight="1">
      <c r="A119" s="115"/>
      <c r="B119" s="748"/>
      <c r="C119" s="749"/>
      <c r="D119" s="749"/>
      <c r="E119" s="749"/>
      <c r="F119" s="749"/>
      <c r="G119" s="749"/>
      <c r="H119" s="749"/>
      <c r="I119" s="749"/>
      <c r="J119" s="12"/>
      <c r="K119" s="86"/>
    </row>
    <row r="120" spans="1:11" ht="12.75">
      <c r="A120" s="115"/>
      <c r="B120" s="884"/>
      <c r="C120" s="885"/>
      <c r="D120" s="885"/>
      <c r="E120" s="886"/>
      <c r="F120" s="870"/>
      <c r="G120" s="870"/>
      <c r="H120" s="870"/>
      <c r="I120" s="870"/>
      <c r="J120" s="12"/>
      <c r="K120" s="86"/>
    </row>
    <row r="121" spans="1:11" ht="12.75">
      <c r="A121" s="115"/>
      <c r="B121" s="887" t="s">
        <v>304</v>
      </c>
      <c r="C121" s="888"/>
      <c r="D121" s="888"/>
      <c r="E121" s="889"/>
      <c r="F121" s="862">
        <v>0</v>
      </c>
      <c r="G121" s="863"/>
      <c r="H121" s="862">
        <v>0</v>
      </c>
      <c r="I121" s="863"/>
      <c r="J121" s="12"/>
      <c r="K121" s="86"/>
    </row>
    <row r="122" spans="1:11" ht="12.75">
      <c r="A122" s="115"/>
      <c r="B122" s="861"/>
      <c r="C122" s="647"/>
      <c r="D122" s="647"/>
      <c r="E122" s="647"/>
      <c r="F122" s="865"/>
      <c r="G122" s="865"/>
      <c r="H122" s="865"/>
      <c r="I122" s="865"/>
      <c r="J122" s="12"/>
      <c r="K122" s="86"/>
    </row>
    <row r="123" spans="1:11" ht="12.75">
      <c r="A123" s="115"/>
      <c r="B123" s="874"/>
      <c r="C123" s="859"/>
      <c r="D123" s="859"/>
      <c r="E123" s="859"/>
      <c r="F123" s="860"/>
      <c r="G123" s="860"/>
      <c r="H123" s="860"/>
      <c r="I123" s="860"/>
      <c r="J123" s="12"/>
      <c r="K123" s="86"/>
    </row>
    <row r="124" spans="1:11" ht="15">
      <c r="A124" s="115"/>
      <c r="B124" s="735" t="s">
        <v>192</v>
      </c>
      <c r="C124" s="736"/>
      <c r="D124" s="736"/>
      <c r="E124" s="736"/>
      <c r="F124" s="737">
        <f>SUM(F120:F123)</f>
        <v>0</v>
      </c>
      <c r="G124" s="737"/>
      <c r="H124" s="737">
        <f>SUM(H120:H123)</f>
        <v>0</v>
      </c>
      <c r="I124" s="737"/>
      <c r="J124" s="12"/>
      <c r="K124" s="86"/>
    </row>
    <row r="125" spans="1:11" ht="12.75">
      <c r="A125" s="115"/>
      <c r="B125" s="12"/>
      <c r="C125" s="12"/>
      <c r="D125" s="12"/>
      <c r="E125" s="12"/>
      <c r="F125" s="12"/>
      <c r="G125" s="12"/>
      <c r="H125" s="12"/>
      <c r="I125" s="12"/>
      <c r="J125" s="12"/>
      <c r="K125" s="86"/>
    </row>
    <row r="126" spans="1:11" ht="12.75">
      <c r="A126" s="115"/>
      <c r="B126" s="12"/>
      <c r="C126" s="12"/>
      <c r="D126" s="12"/>
      <c r="E126" s="12"/>
      <c r="F126" s="12"/>
      <c r="G126" s="12"/>
      <c r="H126" s="12"/>
      <c r="I126" s="12"/>
      <c r="J126" s="12"/>
      <c r="K126" s="86"/>
    </row>
    <row r="127" spans="1:11" ht="12.75">
      <c r="A127" s="115"/>
      <c r="B127" s="12"/>
      <c r="C127" s="12"/>
      <c r="D127" s="12"/>
      <c r="E127" s="12"/>
      <c r="F127" s="12"/>
      <c r="G127" s="12"/>
      <c r="H127" s="12"/>
      <c r="I127" s="12"/>
      <c r="J127" s="12"/>
      <c r="K127" s="86"/>
    </row>
    <row r="128" spans="1:11" ht="12.75">
      <c r="A128" s="115"/>
      <c r="B128" s="12"/>
      <c r="C128" s="12"/>
      <c r="D128" s="12"/>
      <c r="E128" s="12"/>
      <c r="F128" s="12"/>
      <c r="G128" s="12"/>
      <c r="H128" s="12"/>
      <c r="I128" s="12"/>
      <c r="J128" s="12"/>
      <c r="K128" s="86"/>
    </row>
    <row r="129" spans="1:11" ht="13.5" thickBot="1">
      <c r="A129" s="115"/>
      <c r="B129" s="12"/>
      <c r="C129" s="12"/>
      <c r="D129" s="12"/>
      <c r="E129" s="12"/>
      <c r="F129" s="12"/>
      <c r="G129" s="12"/>
      <c r="H129" s="12"/>
      <c r="I129" s="12"/>
      <c r="J129" s="12"/>
      <c r="K129" s="86"/>
    </row>
    <row r="130" spans="1:11" ht="13.5" thickTop="1">
      <c r="A130" s="116"/>
      <c r="B130" s="84"/>
      <c r="C130" s="84"/>
      <c r="D130" s="84"/>
      <c r="E130" s="84"/>
      <c r="F130" s="84"/>
      <c r="G130" s="84"/>
      <c r="H130" s="84"/>
      <c r="I130" s="84"/>
      <c r="J130" s="84"/>
      <c r="K130" s="85"/>
    </row>
    <row r="131" spans="1:11" ht="12.75">
      <c r="A131" s="115"/>
      <c r="B131" s="880" t="s">
        <v>467</v>
      </c>
      <c r="C131" s="881"/>
      <c r="D131" s="881"/>
      <c r="E131" s="881"/>
      <c r="F131" s="881"/>
      <c r="G131" s="881"/>
      <c r="H131" s="881"/>
      <c r="I131" s="746"/>
      <c r="J131" s="113" t="s">
        <v>309</v>
      </c>
      <c r="K131" s="86"/>
    </row>
    <row r="132" spans="1:11" ht="12.75">
      <c r="A132" s="115"/>
      <c r="B132" s="882"/>
      <c r="C132" s="883"/>
      <c r="D132" s="883"/>
      <c r="E132" s="883"/>
      <c r="F132" s="883"/>
      <c r="G132" s="883"/>
      <c r="H132" s="883"/>
      <c r="I132" s="748"/>
      <c r="J132" s="12"/>
      <c r="K132" s="86"/>
    </row>
    <row r="133" spans="1:11" ht="12.75">
      <c r="A133" s="115"/>
      <c r="B133" s="12"/>
      <c r="C133" s="12"/>
      <c r="D133" s="12"/>
      <c r="E133" s="12"/>
      <c r="F133" s="12"/>
      <c r="G133" s="12"/>
      <c r="H133" s="12"/>
      <c r="I133" s="12"/>
      <c r="J133" s="12"/>
      <c r="K133" s="86"/>
    </row>
    <row r="134" spans="1:11" ht="12.75">
      <c r="A134" s="115"/>
      <c r="B134" s="12"/>
      <c r="C134" s="12"/>
      <c r="D134" s="12"/>
      <c r="E134" s="12"/>
      <c r="F134" s="12"/>
      <c r="G134" s="12"/>
      <c r="H134" s="12"/>
      <c r="I134" s="12"/>
      <c r="J134" s="12"/>
      <c r="K134" s="86"/>
    </row>
    <row r="135" spans="1:11" ht="13.5" customHeight="1">
      <c r="A135" s="115" t="s">
        <v>305</v>
      </c>
      <c r="B135" s="12" t="s">
        <v>234</v>
      </c>
      <c r="C135" s="111" t="s">
        <v>306</v>
      </c>
      <c r="D135" s="12"/>
      <c r="E135" s="12"/>
      <c r="F135" s="12"/>
      <c r="G135" s="12"/>
      <c r="H135" s="12"/>
      <c r="I135" s="12"/>
      <c r="J135" s="12"/>
      <c r="K135" s="86"/>
    </row>
    <row r="136" spans="1:11" ht="12.75" customHeight="1">
      <c r="A136" s="115"/>
      <c r="B136" s="866" t="s">
        <v>403</v>
      </c>
      <c r="C136" s="747"/>
      <c r="D136" s="747"/>
      <c r="E136" s="747"/>
      <c r="F136" s="747">
        <v>2010</v>
      </c>
      <c r="G136" s="747"/>
      <c r="H136" s="747">
        <v>2009</v>
      </c>
      <c r="I136" s="747"/>
      <c r="J136" s="12"/>
      <c r="K136" s="86"/>
    </row>
    <row r="137" spans="1:11" ht="12.75" customHeight="1">
      <c r="A137" s="115"/>
      <c r="B137" s="867"/>
      <c r="C137" s="749"/>
      <c r="D137" s="749"/>
      <c r="E137" s="749"/>
      <c r="F137" s="749"/>
      <c r="G137" s="749"/>
      <c r="H137" s="749"/>
      <c r="I137" s="749"/>
      <c r="J137" s="12"/>
      <c r="K137" s="86"/>
    </row>
    <row r="138" spans="1:11" ht="12.75">
      <c r="A138" s="115"/>
      <c r="B138" s="884"/>
      <c r="C138" s="885"/>
      <c r="D138" s="885"/>
      <c r="E138" s="886"/>
      <c r="F138" s="870"/>
      <c r="G138" s="870"/>
      <c r="H138" s="870"/>
      <c r="I138" s="870"/>
      <c r="J138" s="12"/>
      <c r="K138" s="86"/>
    </row>
    <row r="139" spans="1:11" ht="12.75">
      <c r="A139" s="115"/>
      <c r="B139" s="738" t="s">
        <v>306</v>
      </c>
      <c r="C139" s="616"/>
      <c r="D139" s="616"/>
      <c r="E139" s="617"/>
      <c r="F139" s="862">
        <v>-640932.38</v>
      </c>
      <c r="G139" s="863"/>
      <c r="H139" s="862">
        <v>0</v>
      </c>
      <c r="I139" s="863"/>
      <c r="J139" s="12"/>
      <c r="K139" s="86"/>
    </row>
    <row r="140" spans="1:11" ht="12.75">
      <c r="A140" s="115"/>
      <c r="B140" s="861"/>
      <c r="C140" s="647"/>
      <c r="D140" s="647"/>
      <c r="E140" s="647"/>
      <c r="F140" s="865"/>
      <c r="G140" s="865"/>
      <c r="H140" s="865"/>
      <c r="I140" s="865"/>
      <c r="J140" s="12"/>
      <c r="K140" s="86"/>
    </row>
    <row r="141" spans="1:11" ht="12.75">
      <c r="A141" s="115"/>
      <c r="B141" s="874"/>
      <c r="C141" s="859"/>
      <c r="D141" s="859"/>
      <c r="E141" s="859"/>
      <c r="F141" s="860"/>
      <c r="G141" s="860"/>
      <c r="H141" s="860"/>
      <c r="I141" s="860"/>
      <c r="J141" s="12"/>
      <c r="K141" s="86"/>
    </row>
    <row r="142" spans="1:11" ht="15">
      <c r="A142" s="115"/>
      <c r="B142" s="735" t="s">
        <v>192</v>
      </c>
      <c r="C142" s="736"/>
      <c r="D142" s="736"/>
      <c r="E142" s="736"/>
      <c r="F142" s="737">
        <f>SUM(F138:F141)</f>
        <v>-640932.38</v>
      </c>
      <c r="G142" s="737"/>
      <c r="H142" s="737">
        <f>SUM(H138:H141)</f>
        <v>0</v>
      </c>
      <c r="I142" s="737"/>
      <c r="J142" s="12"/>
      <c r="K142" s="86"/>
    </row>
    <row r="143" spans="1:11" ht="14.25" customHeight="1">
      <c r="A143" s="115"/>
      <c r="B143" s="12"/>
      <c r="C143" s="12"/>
      <c r="D143" s="12"/>
      <c r="E143" s="12"/>
      <c r="F143" s="12"/>
      <c r="G143" s="12"/>
      <c r="H143" s="12"/>
      <c r="I143" s="12"/>
      <c r="J143" s="12"/>
      <c r="K143" s="86"/>
    </row>
    <row r="144" spans="1:11" ht="12.75">
      <c r="A144" s="60"/>
      <c r="B144" s="12"/>
      <c r="C144" s="12"/>
      <c r="D144" s="12"/>
      <c r="E144" s="12"/>
      <c r="F144" s="12"/>
      <c r="G144" s="12"/>
      <c r="H144" s="12"/>
      <c r="I144" s="12"/>
      <c r="J144" s="12"/>
      <c r="K144" s="86"/>
    </row>
    <row r="145" spans="1:11" ht="14.25">
      <c r="A145" s="115" t="s">
        <v>307</v>
      </c>
      <c r="B145" s="12" t="s">
        <v>236</v>
      </c>
      <c r="C145" s="111" t="s">
        <v>308</v>
      </c>
      <c r="D145" s="12"/>
      <c r="E145" s="12"/>
      <c r="F145" s="12"/>
      <c r="G145" s="12"/>
      <c r="H145" s="12"/>
      <c r="I145" s="12"/>
      <c r="J145" s="12"/>
      <c r="K145" s="86"/>
    </row>
    <row r="146" spans="1:11" ht="12.75" customHeight="1">
      <c r="A146" s="115"/>
      <c r="B146" s="866" t="s">
        <v>403</v>
      </c>
      <c r="C146" s="747"/>
      <c r="D146" s="747"/>
      <c r="E146" s="747"/>
      <c r="F146" s="747">
        <v>2010</v>
      </c>
      <c r="G146" s="747"/>
      <c r="H146" s="747">
        <v>2009</v>
      </c>
      <c r="I146" s="747"/>
      <c r="J146" s="12"/>
      <c r="K146" s="86"/>
    </row>
    <row r="147" spans="1:11" ht="12.75" customHeight="1">
      <c r="A147" s="115"/>
      <c r="B147" s="867"/>
      <c r="C147" s="749"/>
      <c r="D147" s="749"/>
      <c r="E147" s="749"/>
      <c r="F147" s="749"/>
      <c r="G147" s="749"/>
      <c r="H147" s="749"/>
      <c r="I147" s="749"/>
      <c r="J147" s="12"/>
      <c r="K147" s="86"/>
    </row>
    <row r="148" spans="1:11" ht="12.75" customHeight="1">
      <c r="A148" s="115"/>
      <c r="B148" s="738" t="s">
        <v>370</v>
      </c>
      <c r="C148" s="616"/>
      <c r="D148" s="616"/>
      <c r="E148" s="617"/>
      <c r="F148" s="862">
        <f>$F$142</f>
        <v>-640932.38</v>
      </c>
      <c r="G148" s="863"/>
      <c r="H148" s="862"/>
      <c r="I148" s="863"/>
      <c r="J148" s="12"/>
      <c r="K148" s="86"/>
    </row>
    <row r="149" spans="1:11" ht="12.75">
      <c r="A149" s="115"/>
      <c r="B149" s="879" t="s">
        <v>408</v>
      </c>
      <c r="C149" s="607"/>
      <c r="D149" s="607"/>
      <c r="E149" s="608"/>
      <c r="F149" s="862">
        <f>F150+F151+F152+F153</f>
        <v>0</v>
      </c>
      <c r="G149" s="863"/>
      <c r="H149" s="862">
        <f>H150+H151+H152+H153</f>
        <v>0</v>
      </c>
      <c r="I149" s="863"/>
      <c r="J149" s="12"/>
      <c r="K149" s="86"/>
    </row>
    <row r="150" spans="1:11" ht="12.75">
      <c r="A150" s="115"/>
      <c r="B150" s="878" t="s">
        <v>371</v>
      </c>
      <c r="C150" s="876"/>
      <c r="D150" s="876"/>
      <c r="E150" s="877"/>
      <c r="F150" s="865"/>
      <c r="G150" s="865"/>
      <c r="H150" s="865"/>
      <c r="I150" s="865"/>
      <c r="J150" s="12"/>
      <c r="K150" s="86"/>
    </row>
    <row r="151" spans="1:11" ht="12.75">
      <c r="A151" s="115"/>
      <c r="B151" s="878" t="s">
        <v>108</v>
      </c>
      <c r="C151" s="876"/>
      <c r="D151" s="876"/>
      <c r="E151" s="877"/>
      <c r="F151" s="865"/>
      <c r="G151" s="865"/>
      <c r="H151" s="865"/>
      <c r="I151" s="865"/>
      <c r="J151" s="12"/>
      <c r="K151" s="86"/>
    </row>
    <row r="152" spans="1:11" ht="12.75">
      <c r="A152" s="115"/>
      <c r="B152" s="878" t="s">
        <v>117</v>
      </c>
      <c r="C152" s="876"/>
      <c r="D152" s="876"/>
      <c r="E152" s="877"/>
      <c r="F152" s="865"/>
      <c r="G152" s="865"/>
      <c r="H152" s="865"/>
      <c r="I152" s="865"/>
      <c r="J152" s="12"/>
      <c r="K152" s="86"/>
    </row>
    <row r="153" spans="1:11" ht="12.75">
      <c r="A153" s="115"/>
      <c r="B153" s="874"/>
      <c r="C153" s="859"/>
      <c r="D153" s="859"/>
      <c r="E153" s="859"/>
      <c r="F153" s="860"/>
      <c r="G153" s="860"/>
      <c r="H153" s="860"/>
      <c r="I153" s="860"/>
      <c r="J153" s="12"/>
      <c r="K153" s="86"/>
    </row>
    <row r="154" spans="1:11" ht="15">
      <c r="A154" s="115"/>
      <c r="B154" s="735" t="s">
        <v>372</v>
      </c>
      <c r="C154" s="736"/>
      <c r="D154" s="736"/>
      <c r="E154" s="736"/>
      <c r="F154" s="737">
        <f>F148+F149</f>
        <v>-640932.38</v>
      </c>
      <c r="G154" s="737"/>
      <c r="H154" s="737">
        <f>H148+H149</f>
        <v>0</v>
      </c>
      <c r="I154" s="737"/>
      <c r="J154" s="12"/>
      <c r="K154" s="86"/>
    </row>
    <row r="155" spans="1:11" ht="12.75">
      <c r="A155" s="60"/>
      <c r="B155" s="872" t="s">
        <v>373</v>
      </c>
      <c r="C155" s="872"/>
      <c r="D155" s="872"/>
      <c r="E155" s="872"/>
      <c r="F155" s="872"/>
      <c r="G155" s="872"/>
      <c r="H155" s="872"/>
      <c r="I155" s="872"/>
      <c r="J155" s="12"/>
      <c r="K155" s="86"/>
    </row>
    <row r="156" spans="1:11" ht="12.75">
      <c r="A156" s="60"/>
      <c r="B156" s="873"/>
      <c r="C156" s="873"/>
      <c r="D156" s="873"/>
      <c r="E156" s="873"/>
      <c r="F156" s="659"/>
      <c r="G156" s="659"/>
      <c r="H156" s="864">
        <f>H154*20%</f>
        <v>0</v>
      </c>
      <c r="I156" s="864"/>
      <c r="J156" s="12"/>
      <c r="K156" s="86"/>
    </row>
    <row r="157" spans="1:11" ht="12.75">
      <c r="A157" s="60"/>
      <c r="B157" t="s">
        <v>471</v>
      </c>
      <c r="C157" s="181">
        <v>0.1</v>
      </c>
      <c r="D157" s="182"/>
      <c r="E157" s="182"/>
      <c r="F157" s="864"/>
      <c r="G157" s="864"/>
      <c r="H157" s="659"/>
      <c r="I157" s="659"/>
      <c r="J157" s="12"/>
      <c r="K157" s="86"/>
    </row>
    <row r="158" spans="1:11" ht="12.75">
      <c r="A158" s="60"/>
      <c r="B158" s="659"/>
      <c r="C158" s="659"/>
      <c r="D158" s="659"/>
      <c r="E158" s="659"/>
      <c r="F158" s="659"/>
      <c r="G158" s="659"/>
      <c r="H158" s="659"/>
      <c r="I158" s="659"/>
      <c r="J158" s="12"/>
      <c r="K158" s="86"/>
    </row>
    <row r="159" spans="1:11" ht="12.75">
      <c r="A159" s="60"/>
      <c r="B159" s="659"/>
      <c r="C159" s="659"/>
      <c r="D159" s="659"/>
      <c r="E159" s="659"/>
      <c r="F159" s="659"/>
      <c r="G159" s="659"/>
      <c r="H159" s="659"/>
      <c r="I159" s="659"/>
      <c r="J159" s="12"/>
      <c r="K159" s="86"/>
    </row>
    <row r="160" spans="1:11" ht="14.25">
      <c r="A160" s="115" t="s">
        <v>310</v>
      </c>
      <c r="B160" s="12" t="s">
        <v>238</v>
      </c>
      <c r="C160" s="111" t="s">
        <v>311</v>
      </c>
      <c r="D160" s="12"/>
      <c r="E160" s="12"/>
      <c r="F160" s="12"/>
      <c r="G160" s="12"/>
      <c r="H160" s="661"/>
      <c r="I160" s="661"/>
      <c r="J160" s="12"/>
      <c r="K160" s="86"/>
    </row>
    <row r="161" spans="1:11" ht="12.75" customHeight="1">
      <c r="A161" s="115"/>
      <c r="B161" s="866" t="s">
        <v>403</v>
      </c>
      <c r="C161" s="747"/>
      <c r="D161" s="747"/>
      <c r="E161" s="747"/>
      <c r="F161" s="747">
        <v>2010</v>
      </c>
      <c r="G161" s="747"/>
      <c r="H161" s="747">
        <v>2009</v>
      </c>
      <c r="I161" s="747"/>
      <c r="J161" s="12"/>
      <c r="K161" s="86"/>
    </row>
    <row r="162" spans="1:11" ht="12.75" customHeight="1">
      <c r="A162" s="115"/>
      <c r="B162" s="867"/>
      <c r="C162" s="749"/>
      <c r="D162" s="749"/>
      <c r="E162" s="749"/>
      <c r="F162" s="749"/>
      <c r="G162" s="749"/>
      <c r="H162" s="749"/>
      <c r="I162" s="749"/>
      <c r="J162" s="12"/>
      <c r="K162" s="86"/>
    </row>
    <row r="163" spans="1:11" ht="12.75">
      <c r="A163" s="115"/>
      <c r="B163" s="868"/>
      <c r="C163" s="869"/>
      <c r="D163" s="869"/>
      <c r="E163" s="869"/>
      <c r="F163" s="870"/>
      <c r="G163" s="870"/>
      <c r="H163" s="870"/>
      <c r="I163" s="870"/>
      <c r="J163" s="12"/>
      <c r="K163" s="86"/>
    </row>
    <row r="164" spans="1:11" ht="12.75">
      <c r="A164" s="115"/>
      <c r="B164" s="861" t="s">
        <v>374</v>
      </c>
      <c r="C164" s="647"/>
      <c r="D164" s="647"/>
      <c r="E164" s="647"/>
      <c r="F164" s="862">
        <f>$F$154</f>
        <v>-640932.38</v>
      </c>
      <c r="G164" s="863"/>
      <c r="H164" s="862"/>
      <c r="I164" s="863"/>
      <c r="J164" s="12"/>
      <c r="K164" s="86"/>
    </row>
    <row r="165" spans="1:11" ht="12.75">
      <c r="A165" s="115"/>
      <c r="B165" s="861" t="s">
        <v>409</v>
      </c>
      <c r="C165" s="647"/>
      <c r="D165" s="647"/>
      <c r="E165" s="647"/>
      <c r="F165" s="864"/>
      <c r="G165" s="864"/>
      <c r="H165" s="865"/>
      <c r="I165" s="865"/>
      <c r="J165" s="12"/>
      <c r="K165" s="86"/>
    </row>
    <row r="166" spans="1:11" ht="12.75">
      <c r="A166" s="115"/>
      <c r="B166" s="874"/>
      <c r="C166" s="859"/>
      <c r="D166" s="859"/>
      <c r="E166" s="859"/>
      <c r="F166" s="860"/>
      <c r="G166" s="860"/>
      <c r="H166" s="860"/>
      <c r="I166" s="860"/>
      <c r="J166" s="12"/>
      <c r="K166" s="86"/>
    </row>
    <row r="167" spans="1:11" ht="15">
      <c r="A167" s="115"/>
      <c r="B167" s="735" t="s">
        <v>375</v>
      </c>
      <c r="C167" s="736"/>
      <c r="D167" s="736"/>
      <c r="E167" s="736"/>
      <c r="F167" s="737">
        <f>F164-F165</f>
        <v>-640932.38</v>
      </c>
      <c r="G167" s="737"/>
      <c r="H167" s="737">
        <f>H164-H165</f>
        <v>0</v>
      </c>
      <c r="I167" s="737"/>
      <c r="J167" s="12"/>
      <c r="K167" s="86"/>
    </row>
    <row r="168" spans="1:11" ht="12.75">
      <c r="A168" s="60"/>
      <c r="B168" s="12"/>
      <c r="C168" s="12"/>
      <c r="D168" s="12"/>
      <c r="E168" s="12"/>
      <c r="F168" s="12"/>
      <c r="G168" s="12"/>
      <c r="H168" s="12"/>
      <c r="I168" s="12"/>
      <c r="J168" s="12"/>
      <c r="K168" s="86"/>
    </row>
    <row r="169" spans="1:11" ht="12.75">
      <c r="A169" s="60"/>
      <c r="B169" s="12"/>
      <c r="C169" s="12"/>
      <c r="D169" s="12"/>
      <c r="E169" s="12"/>
      <c r="F169" s="12"/>
      <c r="G169" s="12"/>
      <c r="H169" s="12"/>
      <c r="I169" s="12"/>
      <c r="J169" s="12"/>
      <c r="K169" s="86"/>
    </row>
    <row r="170" spans="1:11" ht="12.75">
      <c r="A170" s="60"/>
      <c r="B170" s="12"/>
      <c r="C170" s="12"/>
      <c r="D170" s="12"/>
      <c r="E170" s="12"/>
      <c r="F170" s="12"/>
      <c r="G170" s="12"/>
      <c r="H170" s="12"/>
      <c r="I170" s="12"/>
      <c r="J170" s="12"/>
      <c r="K170" s="86"/>
    </row>
    <row r="171" spans="1:11" ht="12.75">
      <c r="A171" s="60"/>
      <c r="B171" s="12"/>
      <c r="C171" s="12"/>
      <c r="D171" s="12"/>
      <c r="E171" s="12"/>
      <c r="F171" s="12"/>
      <c r="G171" s="12"/>
      <c r="H171" s="12"/>
      <c r="I171" s="12"/>
      <c r="J171" s="12"/>
      <c r="K171" s="86"/>
    </row>
    <row r="172" spans="1:11" ht="12.75">
      <c r="A172" s="60"/>
      <c r="B172" s="12"/>
      <c r="C172" s="12"/>
      <c r="D172" s="12"/>
      <c r="E172" s="12"/>
      <c r="F172" s="12"/>
      <c r="G172" s="12"/>
      <c r="H172" s="12"/>
      <c r="I172" s="12"/>
      <c r="J172" s="12"/>
      <c r="K172" s="86"/>
    </row>
    <row r="173" spans="1:11" ht="12.75">
      <c r="A173" s="60"/>
      <c r="B173" s="12"/>
      <c r="C173" s="12"/>
      <c r="D173" s="12"/>
      <c r="E173" s="12"/>
      <c r="F173" s="12"/>
      <c r="G173" s="12"/>
      <c r="H173" s="12"/>
      <c r="I173" s="12"/>
      <c r="J173" s="12"/>
      <c r="K173" s="86"/>
    </row>
    <row r="174" spans="1:11" ht="12.75">
      <c r="A174" s="60"/>
      <c r="B174" s="12"/>
      <c r="C174" s="12"/>
      <c r="D174" s="12"/>
      <c r="E174" s="12"/>
      <c r="F174" s="12"/>
      <c r="G174" s="12"/>
      <c r="H174" s="12"/>
      <c r="I174" s="12"/>
      <c r="J174" s="12"/>
      <c r="K174" s="86"/>
    </row>
    <row r="175" spans="1:11" ht="12.75">
      <c r="A175" s="60"/>
      <c r="B175" s="12"/>
      <c r="C175" s="12"/>
      <c r="D175" s="12"/>
      <c r="E175" s="12"/>
      <c r="F175" s="12"/>
      <c r="G175" s="12"/>
      <c r="H175" s="12"/>
      <c r="I175" s="12"/>
      <c r="J175" s="12"/>
      <c r="K175" s="86"/>
    </row>
    <row r="176" spans="1:11" ht="12.75">
      <c r="A176" s="60"/>
      <c r="B176" s="12"/>
      <c r="C176" s="12"/>
      <c r="D176" s="12"/>
      <c r="E176" s="12"/>
      <c r="F176" s="12"/>
      <c r="G176" s="12"/>
      <c r="H176" s="12"/>
      <c r="I176" s="12"/>
      <c r="J176" s="12"/>
      <c r="K176" s="86"/>
    </row>
    <row r="177" spans="1:11" ht="12.75">
      <c r="A177" s="60"/>
      <c r="B177" s="12"/>
      <c r="C177" s="12"/>
      <c r="D177" s="12"/>
      <c r="E177" s="12"/>
      <c r="F177" s="12"/>
      <c r="G177" s="12"/>
      <c r="H177" s="12"/>
      <c r="I177" s="12"/>
      <c r="J177" s="12"/>
      <c r="K177" s="86"/>
    </row>
    <row r="178" spans="1:11" ht="12.75">
      <c r="A178" s="60"/>
      <c r="B178" s="12"/>
      <c r="C178" s="12"/>
      <c r="D178" s="12"/>
      <c r="E178" s="12"/>
      <c r="F178" s="12"/>
      <c r="G178" s="12"/>
      <c r="H178" s="12"/>
      <c r="I178" s="12"/>
      <c r="J178" s="12"/>
      <c r="K178" s="86"/>
    </row>
    <row r="179" spans="1:11" ht="12.75">
      <c r="A179" s="60"/>
      <c r="B179" s="12"/>
      <c r="C179" s="12"/>
      <c r="D179" s="12"/>
      <c r="E179" s="12"/>
      <c r="F179" s="12"/>
      <c r="G179" s="12"/>
      <c r="H179" s="12"/>
      <c r="I179" s="12"/>
      <c r="J179" s="12"/>
      <c r="K179" s="86"/>
    </row>
    <row r="180" spans="1:11" ht="12.75">
      <c r="A180" s="60"/>
      <c r="B180" s="12"/>
      <c r="C180" s="12"/>
      <c r="D180" s="12"/>
      <c r="E180" s="12"/>
      <c r="F180" s="12"/>
      <c r="G180" s="12"/>
      <c r="H180" s="12"/>
      <c r="I180" s="12"/>
      <c r="J180" s="12"/>
      <c r="K180" s="86"/>
    </row>
    <row r="181" spans="1:11" ht="12.75">
      <c r="A181" s="60"/>
      <c r="B181" s="12"/>
      <c r="C181" s="12"/>
      <c r="D181" s="12"/>
      <c r="E181" s="12"/>
      <c r="F181" s="12"/>
      <c r="G181" s="12"/>
      <c r="H181" s="12"/>
      <c r="I181" s="12"/>
      <c r="J181" s="12"/>
      <c r="K181" s="86"/>
    </row>
    <row r="182" spans="1:11" ht="12.75">
      <c r="A182" s="60"/>
      <c r="B182" s="12"/>
      <c r="C182" s="12"/>
      <c r="D182" s="12"/>
      <c r="E182" s="12"/>
      <c r="F182" s="12"/>
      <c r="G182" s="12"/>
      <c r="H182" s="12"/>
      <c r="I182" s="12"/>
      <c r="J182" s="12"/>
      <c r="K182" s="86"/>
    </row>
    <row r="183" spans="1:11" ht="12.75">
      <c r="A183" s="60"/>
      <c r="B183" s="12"/>
      <c r="C183" s="12"/>
      <c r="D183" s="12"/>
      <c r="E183" s="12"/>
      <c r="F183" s="12"/>
      <c r="G183" s="12"/>
      <c r="H183" s="12"/>
      <c r="I183" s="12"/>
      <c r="J183" s="12"/>
      <c r="K183" s="86"/>
    </row>
    <row r="184" spans="1:11" ht="12.75">
      <c r="A184" s="60"/>
      <c r="B184" s="12"/>
      <c r="C184" s="12"/>
      <c r="D184" s="12"/>
      <c r="E184" s="12"/>
      <c r="F184" s="12"/>
      <c r="G184" s="12"/>
      <c r="H184" s="12"/>
      <c r="I184" s="12"/>
      <c r="J184" s="12"/>
      <c r="K184" s="86"/>
    </row>
    <row r="185" spans="1:11" ht="12.75">
      <c r="A185" s="60"/>
      <c r="B185" s="12"/>
      <c r="C185" s="12"/>
      <c r="D185" s="12"/>
      <c r="E185" s="12"/>
      <c r="F185" s="12"/>
      <c r="G185" s="12"/>
      <c r="H185" s="12"/>
      <c r="I185" s="12"/>
      <c r="J185" s="12"/>
      <c r="K185" s="86"/>
    </row>
    <row r="186" spans="1:11" ht="12.75">
      <c r="A186" s="60"/>
      <c r="B186" s="12"/>
      <c r="C186" s="12"/>
      <c r="D186" s="12"/>
      <c r="E186" s="12"/>
      <c r="F186" s="12"/>
      <c r="G186" s="12"/>
      <c r="H186" s="12"/>
      <c r="I186" s="12"/>
      <c r="J186" s="12"/>
      <c r="K186" s="86"/>
    </row>
    <row r="187" spans="1:11" ht="12.75">
      <c r="A187" s="60"/>
      <c r="B187" s="12"/>
      <c r="C187" s="12"/>
      <c r="D187" s="12"/>
      <c r="E187" s="12"/>
      <c r="F187" s="12"/>
      <c r="G187" s="12"/>
      <c r="H187" s="12"/>
      <c r="I187" s="12"/>
      <c r="J187" s="12"/>
      <c r="K187" s="86"/>
    </row>
    <row r="188" spans="1:11" ht="12.75">
      <c r="A188" s="60"/>
      <c r="B188" s="12"/>
      <c r="C188" s="12"/>
      <c r="D188" s="12"/>
      <c r="E188" s="12"/>
      <c r="F188" s="12"/>
      <c r="G188" s="12"/>
      <c r="H188" s="12"/>
      <c r="I188" s="12"/>
      <c r="J188" s="12"/>
      <c r="K188" s="86"/>
    </row>
    <row r="189" spans="1:11" ht="12.75">
      <c r="A189" s="60"/>
      <c r="B189" s="12"/>
      <c r="C189" s="12"/>
      <c r="D189" s="12"/>
      <c r="E189" s="12"/>
      <c r="F189" s="12"/>
      <c r="G189" s="12"/>
      <c r="H189" s="12"/>
      <c r="I189" s="12"/>
      <c r="J189" s="12"/>
      <c r="K189" s="86"/>
    </row>
    <row r="190" spans="1:11" ht="12.75">
      <c r="A190" s="60"/>
      <c r="B190" s="12"/>
      <c r="C190" s="12"/>
      <c r="D190" s="12"/>
      <c r="E190" s="12"/>
      <c r="F190" s="12"/>
      <c r="G190" s="12"/>
      <c r="H190" s="12"/>
      <c r="I190" s="12"/>
      <c r="J190" s="12"/>
      <c r="K190" s="86"/>
    </row>
    <row r="191" spans="1:11" ht="12.75">
      <c r="A191" s="60"/>
      <c r="B191" s="12"/>
      <c r="C191" s="12"/>
      <c r="D191" s="12"/>
      <c r="E191" s="12"/>
      <c r="F191" s="12"/>
      <c r="G191" s="12"/>
      <c r="H191" s="12"/>
      <c r="I191" s="12"/>
      <c r="J191" s="12"/>
      <c r="K191" s="86"/>
    </row>
    <row r="192" spans="1:11" ht="12.75">
      <c r="A192" s="60"/>
      <c r="B192" s="12"/>
      <c r="C192" s="12"/>
      <c r="D192" s="12"/>
      <c r="E192" s="12"/>
      <c r="F192" s="12"/>
      <c r="G192" s="12"/>
      <c r="H192" s="12"/>
      <c r="I192" s="12"/>
      <c r="J192" s="12"/>
      <c r="K192" s="86"/>
    </row>
    <row r="193" spans="1:11" ht="12.75">
      <c r="A193" s="60"/>
      <c r="B193" s="12"/>
      <c r="C193" s="12"/>
      <c r="D193" s="12"/>
      <c r="E193" s="12"/>
      <c r="F193" s="12"/>
      <c r="G193" s="12"/>
      <c r="H193" s="12"/>
      <c r="I193" s="12"/>
      <c r="J193" s="12"/>
      <c r="K193" s="86"/>
    </row>
    <row r="194" spans="1:11" ht="12.75">
      <c r="A194" s="60"/>
      <c r="B194" s="12"/>
      <c r="C194" s="12"/>
      <c r="D194" s="12"/>
      <c r="E194" s="12"/>
      <c r="F194" s="12"/>
      <c r="G194" s="12"/>
      <c r="H194" s="12"/>
      <c r="I194" s="12"/>
      <c r="J194" s="12"/>
      <c r="K194" s="86"/>
    </row>
    <row r="195" spans="1:11" ht="13.5" thickBot="1">
      <c r="A195" s="87"/>
      <c r="B195" s="61"/>
      <c r="C195" s="61"/>
      <c r="D195" s="61"/>
      <c r="E195" s="61"/>
      <c r="F195" s="61"/>
      <c r="G195" s="61"/>
      <c r="H195" s="61"/>
      <c r="I195" s="61"/>
      <c r="J195" s="61"/>
      <c r="K195" s="62"/>
    </row>
    <row r="196" ht="13.5" thickTop="1"/>
  </sheetData>
  <sheetProtection/>
  <mergeCells count="277">
    <mergeCell ref="B164:E164"/>
    <mergeCell ref="F164:G164"/>
    <mergeCell ref="H164:I164"/>
    <mergeCell ref="B167:E167"/>
    <mergeCell ref="F167:G167"/>
    <mergeCell ref="H167:I167"/>
    <mergeCell ref="B165:E165"/>
    <mergeCell ref="F165:G165"/>
    <mergeCell ref="H165:I165"/>
    <mergeCell ref="B166:E166"/>
    <mergeCell ref="H160:I160"/>
    <mergeCell ref="B161:E162"/>
    <mergeCell ref="F161:G162"/>
    <mergeCell ref="H161:I162"/>
    <mergeCell ref="B163:E163"/>
    <mergeCell ref="F163:G163"/>
    <mergeCell ref="H163:I163"/>
    <mergeCell ref="F166:G166"/>
    <mergeCell ref="H166:I166"/>
    <mergeCell ref="F157:G157"/>
    <mergeCell ref="H157:I157"/>
    <mergeCell ref="B158:E158"/>
    <mergeCell ref="F158:G158"/>
    <mergeCell ref="H158:I158"/>
    <mergeCell ref="B159:E159"/>
    <mergeCell ref="F159:G159"/>
    <mergeCell ref="H159:I159"/>
    <mergeCell ref="B155:E155"/>
    <mergeCell ref="F155:G155"/>
    <mergeCell ref="H155:I155"/>
    <mergeCell ref="B156:E156"/>
    <mergeCell ref="F156:G156"/>
    <mergeCell ref="H156:I156"/>
    <mergeCell ref="B2:I3"/>
    <mergeCell ref="G6:I6"/>
    <mergeCell ref="B11:E12"/>
    <mergeCell ref="F11:G12"/>
    <mergeCell ref="H11:I12"/>
    <mergeCell ref="B154:E154"/>
    <mergeCell ref="F154:G154"/>
    <mergeCell ref="H154:I154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9:E20"/>
    <mergeCell ref="F19:G20"/>
    <mergeCell ref="H19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31:E32"/>
    <mergeCell ref="F31:G32"/>
    <mergeCell ref="H31:I32"/>
    <mergeCell ref="B33:E33"/>
    <mergeCell ref="F33:G33"/>
    <mergeCell ref="H33:I33"/>
    <mergeCell ref="B34:E34"/>
    <mergeCell ref="F34:G34"/>
    <mergeCell ref="H34:I34"/>
    <mergeCell ref="B35:E35"/>
    <mergeCell ref="F35:G35"/>
    <mergeCell ref="H35:I35"/>
    <mergeCell ref="B36:E36"/>
    <mergeCell ref="F36:G36"/>
    <mergeCell ref="H36:I36"/>
    <mergeCell ref="B37:E37"/>
    <mergeCell ref="F37:G37"/>
    <mergeCell ref="H37:I37"/>
    <mergeCell ref="B40:E41"/>
    <mergeCell ref="F40:G41"/>
    <mergeCell ref="H40:I41"/>
    <mergeCell ref="B42:E42"/>
    <mergeCell ref="F42:G42"/>
    <mergeCell ref="H42:I42"/>
    <mergeCell ref="B56:E56"/>
    <mergeCell ref="F56:G56"/>
    <mergeCell ref="H56:I56"/>
    <mergeCell ref="F45:G45"/>
    <mergeCell ref="H45:I45"/>
    <mergeCell ref="B46:E46"/>
    <mergeCell ref="F46:G46"/>
    <mergeCell ref="B45:E45"/>
    <mergeCell ref="H46:I46"/>
    <mergeCell ref="B47:E47"/>
    <mergeCell ref="B57:E57"/>
    <mergeCell ref="F57:G57"/>
    <mergeCell ref="H57:I57"/>
    <mergeCell ref="B59:E59"/>
    <mergeCell ref="F59:G59"/>
    <mergeCell ref="H59:I59"/>
    <mergeCell ref="B58:E58"/>
    <mergeCell ref="F58:G58"/>
    <mergeCell ref="H58:I58"/>
    <mergeCell ref="B60:E60"/>
    <mergeCell ref="F60:G60"/>
    <mergeCell ref="H60:I60"/>
    <mergeCell ref="B71:E72"/>
    <mergeCell ref="F71:G72"/>
    <mergeCell ref="H71:I72"/>
    <mergeCell ref="B67:I68"/>
    <mergeCell ref="B73:E73"/>
    <mergeCell ref="F73:G73"/>
    <mergeCell ref="H73:I73"/>
    <mergeCell ref="B74:E74"/>
    <mergeCell ref="F74:G74"/>
    <mergeCell ref="H74:I74"/>
    <mergeCell ref="B75:E75"/>
    <mergeCell ref="F75:G75"/>
    <mergeCell ref="H75:I75"/>
    <mergeCell ref="B76:E76"/>
    <mergeCell ref="F76:G76"/>
    <mergeCell ref="H76:I76"/>
    <mergeCell ref="B77:E77"/>
    <mergeCell ref="F77:G77"/>
    <mergeCell ref="H77:I77"/>
    <mergeCell ref="B80:E81"/>
    <mergeCell ref="F80:G81"/>
    <mergeCell ref="H80:I81"/>
    <mergeCell ref="B82:E82"/>
    <mergeCell ref="F82:G82"/>
    <mergeCell ref="H82:I82"/>
    <mergeCell ref="B83:E83"/>
    <mergeCell ref="F83:G83"/>
    <mergeCell ref="H83:I83"/>
    <mergeCell ref="B86:E86"/>
    <mergeCell ref="F86:G86"/>
    <mergeCell ref="H86:I86"/>
    <mergeCell ref="B84:E84"/>
    <mergeCell ref="F84:G84"/>
    <mergeCell ref="H84:I84"/>
    <mergeCell ref="B85:E85"/>
    <mergeCell ref="F85:G85"/>
    <mergeCell ref="H85:I85"/>
    <mergeCell ref="B100:E101"/>
    <mergeCell ref="F100:G101"/>
    <mergeCell ref="H100:I101"/>
    <mergeCell ref="B102:E102"/>
    <mergeCell ref="F102:G102"/>
    <mergeCell ref="H102:I102"/>
    <mergeCell ref="B103:E103"/>
    <mergeCell ref="F103:G103"/>
    <mergeCell ref="H103:I103"/>
    <mergeCell ref="B104:E104"/>
    <mergeCell ref="F104:G104"/>
    <mergeCell ref="H104:I104"/>
    <mergeCell ref="B105:E105"/>
    <mergeCell ref="F105:G105"/>
    <mergeCell ref="H105:I105"/>
    <mergeCell ref="B106:E106"/>
    <mergeCell ref="F106:G106"/>
    <mergeCell ref="H106:I106"/>
    <mergeCell ref="B109:E110"/>
    <mergeCell ref="F109:G110"/>
    <mergeCell ref="H109:I110"/>
    <mergeCell ref="B111:E111"/>
    <mergeCell ref="F111:G111"/>
    <mergeCell ref="H111:I111"/>
    <mergeCell ref="B112:E112"/>
    <mergeCell ref="F112:G112"/>
    <mergeCell ref="H112:I112"/>
    <mergeCell ref="B113:E113"/>
    <mergeCell ref="F113:G113"/>
    <mergeCell ref="H113:I113"/>
    <mergeCell ref="B114:E114"/>
    <mergeCell ref="F114:G114"/>
    <mergeCell ref="H114:I114"/>
    <mergeCell ref="B115:E115"/>
    <mergeCell ref="F115:G115"/>
    <mergeCell ref="H115:I115"/>
    <mergeCell ref="B118:E119"/>
    <mergeCell ref="F118:G119"/>
    <mergeCell ref="H118:I119"/>
    <mergeCell ref="B120:E120"/>
    <mergeCell ref="F120:G120"/>
    <mergeCell ref="H120:I120"/>
    <mergeCell ref="B124:E124"/>
    <mergeCell ref="F124:G124"/>
    <mergeCell ref="H124:I124"/>
    <mergeCell ref="B121:E121"/>
    <mergeCell ref="F121:G121"/>
    <mergeCell ref="H121:I121"/>
    <mergeCell ref="B122:E122"/>
    <mergeCell ref="F122:G122"/>
    <mergeCell ref="H122:I122"/>
    <mergeCell ref="B123:E123"/>
    <mergeCell ref="B136:E137"/>
    <mergeCell ref="F136:G137"/>
    <mergeCell ref="H136:I137"/>
    <mergeCell ref="B138:E138"/>
    <mergeCell ref="F138:G138"/>
    <mergeCell ref="H138:I138"/>
    <mergeCell ref="B139:E139"/>
    <mergeCell ref="F139:G139"/>
    <mergeCell ref="H139:I139"/>
    <mergeCell ref="B140:E140"/>
    <mergeCell ref="F140:G140"/>
    <mergeCell ref="H140:I140"/>
    <mergeCell ref="B141:E141"/>
    <mergeCell ref="F141:G141"/>
    <mergeCell ref="H141:I141"/>
    <mergeCell ref="B142:E142"/>
    <mergeCell ref="F142:G142"/>
    <mergeCell ref="H142:I142"/>
    <mergeCell ref="B149:E149"/>
    <mergeCell ref="F149:G149"/>
    <mergeCell ref="H149:I149"/>
    <mergeCell ref="B146:E147"/>
    <mergeCell ref="F146:G147"/>
    <mergeCell ref="H146:I147"/>
    <mergeCell ref="B153:E153"/>
    <mergeCell ref="F153:G153"/>
    <mergeCell ref="H153:I153"/>
    <mergeCell ref="B151:E151"/>
    <mergeCell ref="F151:G151"/>
    <mergeCell ref="H151:I151"/>
    <mergeCell ref="B152:E152"/>
    <mergeCell ref="F152:G152"/>
    <mergeCell ref="H152:I152"/>
    <mergeCell ref="B43:E43"/>
    <mergeCell ref="F43:G43"/>
    <mergeCell ref="H43:I43"/>
    <mergeCell ref="B44:E44"/>
    <mergeCell ref="F44:G44"/>
    <mergeCell ref="H44:I44"/>
    <mergeCell ref="F47:G47"/>
    <mergeCell ref="H47:I47"/>
    <mergeCell ref="B150:E150"/>
    <mergeCell ref="F150:G150"/>
    <mergeCell ref="H150:I150"/>
    <mergeCell ref="B148:E148"/>
    <mergeCell ref="F148:G148"/>
    <mergeCell ref="H148:I148"/>
    <mergeCell ref="B48:E48"/>
    <mergeCell ref="F48:G48"/>
    <mergeCell ref="H48:I48"/>
    <mergeCell ref="B49:E49"/>
    <mergeCell ref="F49:G49"/>
    <mergeCell ref="H49:I49"/>
    <mergeCell ref="B50:E50"/>
    <mergeCell ref="F50:G50"/>
    <mergeCell ref="H50:I50"/>
    <mergeCell ref="F55:G55"/>
    <mergeCell ref="H55:I55"/>
    <mergeCell ref="B51:E51"/>
    <mergeCell ref="F51:G51"/>
    <mergeCell ref="H51:I51"/>
    <mergeCell ref="B52:E52"/>
    <mergeCell ref="F52:G52"/>
    <mergeCell ref="H52:I52"/>
    <mergeCell ref="F123:G123"/>
    <mergeCell ref="H123:I123"/>
    <mergeCell ref="B53:E53"/>
    <mergeCell ref="F53:G53"/>
    <mergeCell ref="H53:I53"/>
    <mergeCell ref="B131:I132"/>
    <mergeCell ref="B54:E54"/>
    <mergeCell ref="F54:G54"/>
    <mergeCell ref="H54:I54"/>
    <mergeCell ref="B55:E55"/>
  </mergeCells>
  <printOptions/>
  <pageMargins left="0.25" right="0.25" top="0.25" bottom="0.25" header="0.25" footer="0.25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">
      <selection activeCell="N19" sqref="N19"/>
    </sheetView>
  </sheetViews>
  <sheetFormatPr defaultColWidth="9.140625" defaultRowHeight="12.75"/>
  <sheetData>
    <row r="1" spans="1:11" ht="13.5" thickTop="1">
      <c r="A1" s="59"/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12.75">
      <c r="A2" s="60"/>
      <c r="B2" s="12"/>
      <c r="C2" s="12"/>
      <c r="D2" s="12"/>
      <c r="E2" s="12"/>
      <c r="F2" s="12"/>
      <c r="G2" s="12"/>
      <c r="H2" s="12"/>
      <c r="I2" s="12"/>
      <c r="J2" s="12"/>
      <c r="K2" s="108" t="s">
        <v>252</v>
      </c>
    </row>
    <row r="3" spans="1:11" ht="12.75" customHeight="1">
      <c r="A3" s="60"/>
      <c r="B3" s="1011" t="s">
        <v>477</v>
      </c>
      <c r="C3" s="1011"/>
      <c r="D3" s="1011"/>
      <c r="E3" s="1011"/>
      <c r="F3" s="1011"/>
      <c r="G3" s="1011"/>
      <c r="H3" s="1011"/>
      <c r="I3" s="1011"/>
      <c r="J3" s="1011"/>
      <c r="K3" s="86"/>
    </row>
    <row r="4" spans="1:11" ht="12.75" customHeight="1">
      <c r="A4" s="60"/>
      <c r="B4" s="1011"/>
      <c r="C4" s="1011"/>
      <c r="D4" s="1011"/>
      <c r="E4" s="1011"/>
      <c r="F4" s="1011"/>
      <c r="G4" s="1011"/>
      <c r="H4" s="1011"/>
      <c r="I4" s="1011"/>
      <c r="J4" s="1011"/>
      <c r="K4" s="108"/>
    </row>
    <row r="5" spans="1:11" ht="12.75">
      <c r="A5" s="60"/>
      <c r="B5" s="12"/>
      <c r="C5" s="12"/>
      <c r="D5" s="12"/>
      <c r="E5" s="12"/>
      <c r="F5" s="12"/>
      <c r="G5" s="12"/>
      <c r="H5" s="12"/>
      <c r="I5" s="12"/>
      <c r="J5" s="12"/>
      <c r="K5" s="86"/>
    </row>
    <row r="6" spans="1:11" ht="12.75">
      <c r="A6" s="60"/>
      <c r="B6" s="12"/>
      <c r="C6" s="12"/>
      <c r="D6" s="12"/>
      <c r="E6" s="12"/>
      <c r="F6" s="12"/>
      <c r="G6" s="873" t="s">
        <v>253</v>
      </c>
      <c r="H6" s="873"/>
      <c r="I6" s="873"/>
      <c r="J6" s="79" t="s">
        <v>428</v>
      </c>
      <c r="K6" s="86"/>
    </row>
    <row r="7" spans="1:11" ht="12.75">
      <c r="A7" s="939" t="s">
        <v>254</v>
      </c>
      <c r="B7" s="12"/>
      <c r="C7" s="12"/>
      <c r="D7" s="12"/>
      <c r="E7" s="12"/>
      <c r="F7" s="12"/>
      <c r="G7" s="12"/>
      <c r="H7" s="12"/>
      <c r="I7" s="12"/>
      <c r="J7" s="12"/>
      <c r="K7" s="86"/>
    </row>
    <row r="8" spans="1:11" ht="12.75">
      <c r="A8" s="939"/>
      <c r="B8" s="942" t="s">
        <v>255</v>
      </c>
      <c r="C8" s="942"/>
      <c r="D8" s="942"/>
      <c r="E8" s="942"/>
      <c r="F8" s="942" t="s">
        <v>472</v>
      </c>
      <c r="G8" s="942"/>
      <c r="H8" s="942" t="s">
        <v>473</v>
      </c>
      <c r="I8" s="942"/>
      <c r="J8" s="12"/>
      <c r="K8" s="86"/>
    </row>
    <row r="9" spans="1:11" ht="12.75">
      <c r="A9" s="109" t="s">
        <v>198</v>
      </c>
      <c r="B9" s="943"/>
      <c r="C9" s="943"/>
      <c r="D9" s="943"/>
      <c r="E9" s="943"/>
      <c r="F9" s="943"/>
      <c r="G9" s="943"/>
      <c r="H9" s="943"/>
      <c r="I9" s="943"/>
      <c r="J9" s="12"/>
      <c r="K9" s="86"/>
    </row>
    <row r="10" spans="1:11" ht="12.75">
      <c r="A10" s="60" t="s">
        <v>256</v>
      </c>
      <c r="B10" s="953"/>
      <c r="C10" s="954"/>
      <c r="D10" s="954"/>
      <c r="E10" s="954"/>
      <c r="F10" s="954"/>
      <c r="G10" s="954"/>
      <c r="H10" s="954"/>
      <c r="I10" s="1002"/>
      <c r="J10" s="12"/>
      <c r="K10" s="86"/>
    </row>
    <row r="11" spans="1:11" ht="14.25" customHeight="1">
      <c r="A11" s="60"/>
      <c r="B11" s="1005" t="s">
        <v>257</v>
      </c>
      <c r="C11" s="1006"/>
      <c r="D11" s="1006"/>
      <c r="E11" s="1007"/>
      <c r="F11" s="1008">
        <f>'Shpenzimet  11'!$K$50</f>
        <v>-640932.38</v>
      </c>
      <c r="G11" s="1009"/>
      <c r="H11" s="960"/>
      <c r="I11" s="961"/>
      <c r="J11" s="12"/>
      <c r="K11" s="86"/>
    </row>
    <row r="12" spans="1:11" ht="12.75" customHeight="1">
      <c r="A12" s="60"/>
      <c r="B12" s="937"/>
      <c r="C12" s="758"/>
      <c r="D12" s="758"/>
      <c r="E12" s="758"/>
      <c r="F12" s="1003"/>
      <c r="G12" s="1004"/>
      <c r="H12" s="740"/>
      <c r="I12" s="741"/>
      <c r="J12" s="12"/>
      <c r="K12" s="86"/>
    </row>
    <row r="13" spans="1:11" ht="12.75">
      <c r="A13" s="60"/>
      <c r="B13" s="937"/>
      <c r="C13" s="758"/>
      <c r="D13" s="758"/>
      <c r="E13" s="758"/>
      <c r="F13" s="740"/>
      <c r="G13" s="740"/>
      <c r="H13" s="740"/>
      <c r="I13" s="741"/>
      <c r="J13" s="12"/>
      <c r="K13" s="86"/>
    </row>
    <row r="14" spans="1:11" ht="12.75">
      <c r="A14" s="60"/>
      <c r="B14" s="937"/>
      <c r="C14" s="758"/>
      <c r="D14" s="758"/>
      <c r="E14" s="758"/>
      <c r="F14" s="740"/>
      <c r="G14" s="740"/>
      <c r="H14" s="740"/>
      <c r="I14" s="741"/>
      <c r="J14" s="12"/>
      <c r="K14" s="86"/>
    </row>
    <row r="15" spans="1:11" ht="12.75">
      <c r="A15" s="60"/>
      <c r="B15" s="923"/>
      <c r="C15" s="743"/>
      <c r="D15" s="743"/>
      <c r="E15" s="743"/>
      <c r="F15" s="744"/>
      <c r="G15" s="744"/>
      <c r="H15" s="744"/>
      <c r="I15" s="745"/>
      <c r="J15" s="12"/>
      <c r="K15" s="86"/>
    </row>
    <row r="16" spans="1:11" ht="12.75">
      <c r="A16" s="60"/>
      <c r="B16" s="12"/>
      <c r="C16" s="12"/>
      <c r="D16" s="12"/>
      <c r="E16" s="12"/>
      <c r="F16" s="12"/>
      <c r="G16" s="12"/>
      <c r="H16" s="659"/>
      <c r="I16" s="659"/>
      <c r="J16" s="12"/>
      <c r="K16" s="86"/>
    </row>
    <row r="17" spans="1:11" ht="12.75">
      <c r="A17" s="60"/>
      <c r="B17" s="12"/>
      <c r="C17" s="12"/>
      <c r="D17" s="12"/>
      <c r="E17" s="12"/>
      <c r="F17" s="12"/>
      <c r="G17" s="12"/>
      <c r="H17" s="12"/>
      <c r="I17" s="12"/>
      <c r="J17" s="12"/>
      <c r="K17" s="86"/>
    </row>
    <row r="18" spans="1:11" ht="12.75">
      <c r="A18" s="939" t="s">
        <v>254</v>
      </c>
      <c r="B18" s="12"/>
      <c r="C18" s="12"/>
      <c r="D18" s="12"/>
      <c r="E18" s="12"/>
      <c r="F18" s="12"/>
      <c r="G18" s="12"/>
      <c r="H18" s="12"/>
      <c r="I18" s="12"/>
      <c r="J18" s="12"/>
      <c r="K18" s="86"/>
    </row>
    <row r="19" spans="1:11" ht="12.75">
      <c r="A19" s="939"/>
      <c r="B19" s="942" t="s">
        <v>255</v>
      </c>
      <c r="C19" s="942"/>
      <c r="D19" s="942"/>
      <c r="E19" s="942"/>
      <c r="F19" s="942" t="s">
        <v>472</v>
      </c>
      <c r="G19" s="942"/>
      <c r="H19" s="942" t="s">
        <v>473</v>
      </c>
      <c r="I19" s="942"/>
      <c r="J19" s="12"/>
      <c r="K19" s="86"/>
    </row>
    <row r="20" spans="1:11" ht="12.75">
      <c r="A20" s="109" t="s">
        <v>199</v>
      </c>
      <c r="B20" s="943"/>
      <c r="C20" s="943"/>
      <c r="D20" s="943"/>
      <c r="E20" s="943"/>
      <c r="F20" s="943"/>
      <c r="G20" s="943"/>
      <c r="H20" s="943"/>
      <c r="I20" s="943"/>
      <c r="J20" s="12"/>
      <c r="K20" s="86"/>
    </row>
    <row r="21" spans="1:11" ht="12.75">
      <c r="A21" s="60" t="s">
        <v>256</v>
      </c>
      <c r="B21" s="953"/>
      <c r="C21" s="954"/>
      <c r="D21" s="954"/>
      <c r="E21" s="954"/>
      <c r="F21" s="954"/>
      <c r="G21" s="954"/>
      <c r="H21" s="954"/>
      <c r="I21" s="1002"/>
      <c r="J21" s="12"/>
      <c r="K21" s="86"/>
    </row>
    <row r="22" spans="1:11" ht="14.25">
      <c r="A22" s="60"/>
      <c r="B22" s="615" t="s">
        <v>258</v>
      </c>
      <c r="C22" s="616"/>
      <c r="D22" s="616"/>
      <c r="E22" s="739"/>
      <c r="F22" s="960">
        <v>0</v>
      </c>
      <c r="G22" s="960"/>
      <c r="H22" s="960">
        <v>0</v>
      </c>
      <c r="I22" s="961"/>
      <c r="J22" s="12"/>
      <c r="K22" s="86"/>
    </row>
    <row r="23" spans="1:11" ht="12.75">
      <c r="A23" s="60"/>
      <c r="B23" s="937"/>
      <c r="C23" s="758"/>
      <c r="D23" s="758"/>
      <c r="E23" s="758"/>
      <c r="F23" s="740"/>
      <c r="G23" s="740"/>
      <c r="H23" s="740"/>
      <c r="I23" s="741"/>
      <c r="J23" s="12"/>
      <c r="K23" s="86"/>
    </row>
    <row r="24" spans="1:11" ht="12.75">
      <c r="A24" s="60"/>
      <c r="B24" s="937"/>
      <c r="C24" s="758"/>
      <c r="D24" s="758"/>
      <c r="E24" s="758"/>
      <c r="F24" s="740"/>
      <c r="G24" s="740"/>
      <c r="H24" s="740"/>
      <c r="I24" s="741"/>
      <c r="J24" s="12"/>
      <c r="K24" s="86"/>
    </row>
    <row r="25" spans="1:11" ht="12.75">
      <c r="A25" s="60"/>
      <c r="B25" s="937"/>
      <c r="C25" s="758"/>
      <c r="D25" s="758"/>
      <c r="E25" s="758"/>
      <c r="F25" s="740"/>
      <c r="G25" s="740"/>
      <c r="H25" s="740"/>
      <c r="I25" s="741"/>
      <c r="J25" s="12"/>
      <c r="K25" s="86"/>
    </row>
    <row r="26" spans="1:11" ht="12.75">
      <c r="A26" s="60"/>
      <c r="B26" s="923"/>
      <c r="C26" s="743"/>
      <c r="D26" s="743"/>
      <c r="E26" s="743"/>
      <c r="F26" s="743"/>
      <c r="G26" s="743"/>
      <c r="H26" s="743"/>
      <c r="I26" s="1001"/>
      <c r="J26" s="12"/>
      <c r="K26" s="86"/>
    </row>
    <row r="27" spans="1:11" ht="12.75">
      <c r="A27" s="60"/>
      <c r="B27" s="12"/>
      <c r="C27" s="12"/>
      <c r="D27" s="12"/>
      <c r="E27" s="12"/>
      <c r="F27" s="12"/>
      <c r="G27" s="12"/>
      <c r="H27" s="12"/>
      <c r="I27" s="12"/>
      <c r="J27" s="12"/>
      <c r="K27" s="86"/>
    </row>
    <row r="28" spans="1:11" ht="12.75">
      <c r="A28" s="60"/>
      <c r="B28" s="12"/>
      <c r="C28" s="12"/>
      <c r="D28" s="12"/>
      <c r="E28" s="12"/>
      <c r="F28" s="12"/>
      <c r="G28" s="12"/>
      <c r="H28" s="12"/>
      <c r="I28" s="12"/>
      <c r="J28" s="12"/>
      <c r="K28" s="86"/>
    </row>
    <row r="29" spans="1:11" ht="15">
      <c r="A29" s="939" t="s">
        <v>254</v>
      </c>
      <c r="B29" s="110" t="s">
        <v>259</v>
      </c>
      <c r="C29" s="12"/>
      <c r="D29" s="12"/>
      <c r="E29" s="12"/>
      <c r="F29" s="12"/>
      <c r="G29" s="12"/>
      <c r="H29" s="12"/>
      <c r="I29" s="12"/>
      <c r="J29" s="12"/>
      <c r="K29" s="86"/>
    </row>
    <row r="30" spans="1:11" ht="12.75">
      <c r="A30" s="939"/>
      <c r="B30" s="942" t="s">
        <v>255</v>
      </c>
      <c r="C30" s="942"/>
      <c r="D30" s="942"/>
      <c r="E30" s="942"/>
      <c r="F30" s="942" t="s">
        <v>472</v>
      </c>
      <c r="G30" s="942"/>
      <c r="H30" s="942" t="s">
        <v>473</v>
      </c>
      <c r="I30" s="942"/>
      <c r="J30" s="942" t="s">
        <v>474</v>
      </c>
      <c r="K30" s="944"/>
    </row>
    <row r="31" spans="1:11" ht="12.75">
      <c r="A31" s="109" t="s">
        <v>200</v>
      </c>
      <c r="B31" s="943"/>
      <c r="C31" s="943"/>
      <c r="D31" s="943"/>
      <c r="E31" s="943"/>
      <c r="F31" s="943"/>
      <c r="G31" s="943"/>
      <c r="H31" s="943"/>
      <c r="I31" s="943"/>
      <c r="J31" s="943"/>
      <c r="K31" s="945"/>
    </row>
    <row r="32" spans="1:11" ht="12.75">
      <c r="A32" s="60" t="s">
        <v>256</v>
      </c>
      <c r="B32" s="953"/>
      <c r="C32" s="954"/>
      <c r="D32" s="954"/>
      <c r="E32" s="954"/>
      <c r="F32" s="954"/>
      <c r="G32" s="954"/>
      <c r="H32" s="954"/>
      <c r="I32" s="954"/>
      <c r="J32" s="954"/>
      <c r="K32" s="984"/>
    </row>
    <row r="33" spans="1:11" ht="12.75">
      <c r="A33" s="60"/>
      <c r="B33" s="845" t="s">
        <v>260</v>
      </c>
      <c r="C33" s="846"/>
      <c r="D33" s="846"/>
      <c r="E33" s="846"/>
      <c r="F33" s="740">
        <f>'Aktivet  11 '!$J$14</f>
        <v>8852009</v>
      </c>
      <c r="G33" s="740"/>
      <c r="H33" s="740"/>
      <c r="I33" s="740"/>
      <c r="J33" s="740">
        <f>H33-F33</f>
        <v>-8852009</v>
      </c>
      <c r="K33" s="938"/>
    </row>
    <row r="34" spans="1:11" ht="12.75">
      <c r="A34" s="60"/>
      <c r="B34" s="845" t="s">
        <v>261</v>
      </c>
      <c r="C34" s="846"/>
      <c r="D34" s="846"/>
      <c r="E34" s="846"/>
      <c r="F34" s="740">
        <v>0</v>
      </c>
      <c r="G34" s="740"/>
      <c r="H34" s="740"/>
      <c r="I34" s="740"/>
      <c r="J34" s="740">
        <f>-(F34-H34)</f>
        <v>0</v>
      </c>
      <c r="K34" s="938"/>
    </row>
    <row r="35" spans="1:11" ht="12.75">
      <c r="A35" s="60"/>
      <c r="B35" s="1000" t="s">
        <v>262</v>
      </c>
      <c r="C35" s="876"/>
      <c r="D35" s="876"/>
      <c r="E35" s="981"/>
      <c r="F35" s="740">
        <f>'Aktivet  11 '!$J$34</f>
        <v>497491.66</v>
      </c>
      <c r="G35" s="740"/>
      <c r="H35" s="740"/>
      <c r="I35" s="740"/>
      <c r="J35" s="740">
        <f>-(F35-H35)</f>
        <v>-497491.66</v>
      </c>
      <c r="K35" s="938"/>
    </row>
    <row r="36" spans="1:11" ht="12.75">
      <c r="A36" s="60"/>
      <c r="B36" s="985"/>
      <c r="C36" s="986"/>
      <c r="D36" s="986"/>
      <c r="E36" s="986"/>
      <c r="F36" s="971"/>
      <c r="G36" s="971"/>
      <c r="H36" s="971"/>
      <c r="I36" s="971"/>
      <c r="J36" s="971"/>
      <c r="K36" s="987"/>
    </row>
    <row r="37" spans="1:11" ht="15">
      <c r="A37" s="60"/>
      <c r="B37" s="995" t="s">
        <v>263</v>
      </c>
      <c r="C37" s="995"/>
      <c r="D37" s="995"/>
      <c r="E37" s="995"/>
      <c r="F37" s="996">
        <f>SUM(F33:F36)</f>
        <v>9349500.66</v>
      </c>
      <c r="G37" s="997"/>
      <c r="H37" s="998">
        <f>SUM(H33:H36)</f>
        <v>0</v>
      </c>
      <c r="I37" s="767"/>
      <c r="J37" s="996">
        <f>J33+J34+J35</f>
        <v>-9349500.66</v>
      </c>
      <c r="K37" s="999"/>
    </row>
    <row r="38" spans="1:11" ht="12.75">
      <c r="A38" s="60"/>
      <c r="B38" s="12"/>
      <c r="C38" s="12"/>
      <c r="D38" s="12"/>
      <c r="E38" s="12"/>
      <c r="F38" s="12"/>
      <c r="G38" s="12"/>
      <c r="H38" s="12"/>
      <c r="I38" s="12"/>
      <c r="J38" s="12"/>
      <c r="K38" s="86"/>
    </row>
    <row r="39" spans="1:11" ht="12.75">
      <c r="A39" s="60"/>
      <c r="B39" s="12"/>
      <c r="C39" s="12"/>
      <c r="D39" s="12"/>
      <c r="E39" s="12"/>
      <c r="F39" s="12"/>
      <c r="G39" s="12"/>
      <c r="H39" s="12"/>
      <c r="I39" s="12"/>
      <c r="J39" s="12"/>
      <c r="K39" s="86"/>
    </row>
    <row r="40" spans="1:11" ht="15">
      <c r="A40" s="939" t="s">
        <v>254</v>
      </c>
      <c r="B40" s="110" t="s">
        <v>264</v>
      </c>
      <c r="C40" s="111"/>
      <c r="D40" s="111"/>
      <c r="E40" s="111"/>
      <c r="F40" s="12"/>
      <c r="G40" s="12"/>
      <c r="H40" s="12"/>
      <c r="I40" s="12"/>
      <c r="J40" s="12"/>
      <c r="K40" s="86"/>
    </row>
    <row r="41" spans="1:11" ht="12.75">
      <c r="A41" s="939"/>
      <c r="B41" s="942" t="s">
        <v>255</v>
      </c>
      <c r="C41" s="942"/>
      <c r="D41" s="942"/>
      <c r="E41" s="942"/>
      <c r="F41" s="942" t="s">
        <v>472</v>
      </c>
      <c r="G41" s="942"/>
      <c r="H41" s="942" t="s">
        <v>473</v>
      </c>
      <c r="I41" s="942"/>
      <c r="J41" s="942" t="s">
        <v>474</v>
      </c>
      <c r="K41" s="944"/>
    </row>
    <row r="42" spans="1:11" ht="12.75">
      <c r="A42" s="109" t="s">
        <v>201</v>
      </c>
      <c r="B42" s="943"/>
      <c r="C42" s="943"/>
      <c r="D42" s="943"/>
      <c r="E42" s="943"/>
      <c r="F42" s="943"/>
      <c r="G42" s="943"/>
      <c r="H42" s="943"/>
      <c r="I42" s="943"/>
      <c r="J42" s="943"/>
      <c r="K42" s="945"/>
    </row>
    <row r="43" spans="1:11" ht="12.75">
      <c r="A43" s="60" t="s">
        <v>256</v>
      </c>
      <c r="B43" s="953"/>
      <c r="C43" s="954"/>
      <c r="D43" s="954"/>
      <c r="E43" s="954"/>
      <c r="F43" s="954"/>
      <c r="G43" s="954"/>
      <c r="H43" s="954"/>
      <c r="I43" s="954"/>
      <c r="J43" s="954"/>
      <c r="K43" s="984"/>
    </row>
    <row r="44" spans="1:11" ht="12.75">
      <c r="A44" s="60"/>
      <c r="B44" s="937" t="s">
        <v>265</v>
      </c>
      <c r="C44" s="758"/>
      <c r="D44" s="758"/>
      <c r="E44" s="758"/>
      <c r="F44" s="740">
        <v>0</v>
      </c>
      <c r="G44" s="740"/>
      <c r="H44" s="740">
        <v>0</v>
      </c>
      <c r="I44" s="740"/>
      <c r="J44" s="740">
        <f>H44-F44</f>
        <v>0</v>
      </c>
      <c r="K44" s="938"/>
    </row>
    <row r="45" spans="1:11" ht="12.75">
      <c r="A45" s="60"/>
      <c r="B45" s="937"/>
      <c r="C45" s="758"/>
      <c r="D45" s="758"/>
      <c r="E45" s="758"/>
      <c r="F45" s="740"/>
      <c r="G45" s="740"/>
      <c r="H45" s="740"/>
      <c r="I45" s="740"/>
      <c r="J45" s="740"/>
      <c r="K45" s="938"/>
    </row>
    <row r="46" spans="1:11" ht="12.75">
      <c r="A46" s="60"/>
      <c r="B46" s="985"/>
      <c r="C46" s="986"/>
      <c r="D46" s="986"/>
      <c r="E46" s="986"/>
      <c r="F46" s="971"/>
      <c r="G46" s="971"/>
      <c r="H46" s="971"/>
      <c r="I46" s="971"/>
      <c r="J46" s="971"/>
      <c r="K46" s="987"/>
    </row>
    <row r="47" spans="1:11" ht="12.75" customHeight="1">
      <c r="A47" s="60"/>
      <c r="B47" s="1020" t="s">
        <v>320</v>
      </c>
      <c r="C47" s="1020"/>
      <c r="D47" s="1020"/>
      <c r="E47" s="1020"/>
      <c r="F47" s="951">
        <f>F44</f>
        <v>0</v>
      </c>
      <c r="G47" s="951"/>
      <c r="H47" s="951">
        <f>H44</f>
        <v>0</v>
      </c>
      <c r="I47" s="951"/>
      <c r="J47" s="933">
        <f>J44</f>
        <v>0</v>
      </c>
      <c r="K47" s="934"/>
    </row>
    <row r="48" spans="1:11" ht="12.75" customHeight="1">
      <c r="A48" s="60"/>
      <c r="B48" s="1021"/>
      <c r="C48" s="1021"/>
      <c r="D48" s="1021"/>
      <c r="E48" s="1021"/>
      <c r="F48" s="952"/>
      <c r="G48" s="952"/>
      <c r="H48" s="952"/>
      <c r="I48" s="952"/>
      <c r="J48" s="935"/>
      <c r="K48" s="936"/>
    </row>
    <row r="49" spans="1:11" ht="12.75">
      <c r="A49" s="60"/>
      <c r="B49" s="12"/>
      <c r="C49" s="12"/>
      <c r="D49" s="12"/>
      <c r="E49" s="12"/>
      <c r="F49" s="12"/>
      <c r="G49" s="12"/>
      <c r="H49" s="12"/>
      <c r="I49" s="12"/>
      <c r="J49" s="12"/>
      <c r="K49" s="86"/>
    </row>
    <row r="50" spans="1:11" ht="12.75">
      <c r="A50" s="60"/>
      <c r="B50" s="12"/>
      <c r="C50" s="12"/>
      <c r="D50" s="12"/>
      <c r="E50" s="12"/>
      <c r="F50" s="12"/>
      <c r="G50" s="12"/>
      <c r="H50" s="12"/>
      <c r="I50" s="12"/>
      <c r="J50" s="12"/>
      <c r="K50" s="86"/>
    </row>
    <row r="51" spans="1:11" ht="15">
      <c r="A51" s="939" t="s">
        <v>254</v>
      </c>
      <c r="B51" s="110" t="s">
        <v>268</v>
      </c>
      <c r="C51" s="12"/>
      <c r="D51" s="12"/>
      <c r="E51" s="12"/>
      <c r="F51" s="12"/>
      <c r="G51" s="12"/>
      <c r="H51" s="12"/>
      <c r="I51" s="12"/>
      <c r="J51" s="12"/>
      <c r="K51" s="86"/>
    </row>
    <row r="52" spans="1:11" ht="12.75">
      <c r="A52" s="939"/>
      <c r="B52" s="942" t="s">
        <v>255</v>
      </c>
      <c r="C52" s="942"/>
      <c r="D52" s="942"/>
      <c r="E52" s="942"/>
      <c r="F52" s="942" t="s">
        <v>472</v>
      </c>
      <c r="G52" s="942"/>
      <c r="H52" s="942" t="s">
        <v>473</v>
      </c>
      <c r="I52" s="942"/>
      <c r="J52" s="942" t="s">
        <v>474</v>
      </c>
      <c r="K52" s="944"/>
    </row>
    <row r="53" spans="1:11" ht="12.75">
      <c r="A53" s="109" t="s">
        <v>269</v>
      </c>
      <c r="B53" s="943"/>
      <c r="C53" s="943"/>
      <c r="D53" s="943"/>
      <c r="E53" s="943"/>
      <c r="F53" s="943"/>
      <c r="G53" s="943"/>
      <c r="H53" s="943"/>
      <c r="I53" s="943"/>
      <c r="J53" s="943"/>
      <c r="K53" s="945"/>
    </row>
    <row r="54" spans="1:11" ht="12.75">
      <c r="A54" s="60" t="s">
        <v>256</v>
      </c>
      <c r="B54" s="982" t="s">
        <v>270</v>
      </c>
      <c r="C54" s="983"/>
      <c r="D54" s="983"/>
      <c r="E54" s="983"/>
      <c r="F54" s="954"/>
      <c r="G54" s="954"/>
      <c r="H54" s="954"/>
      <c r="I54" s="954"/>
      <c r="J54" s="954"/>
      <c r="K54" s="984"/>
    </row>
    <row r="55" spans="1:11" ht="14.25">
      <c r="A55" s="60"/>
      <c r="B55" s="1022" t="s">
        <v>271</v>
      </c>
      <c r="C55" s="979"/>
      <c r="D55" s="979"/>
      <c r="E55" s="979"/>
      <c r="F55" s="972"/>
      <c r="G55" s="972"/>
      <c r="H55" s="972"/>
      <c r="I55" s="972"/>
      <c r="J55" s="972">
        <f>F55-H55</f>
        <v>0</v>
      </c>
      <c r="K55" s="973"/>
    </row>
    <row r="56" spans="1:11" ht="14.25">
      <c r="A56" s="60"/>
      <c r="B56" s="1022" t="s">
        <v>272</v>
      </c>
      <c r="C56" s="979"/>
      <c r="D56" s="979"/>
      <c r="E56" s="979"/>
      <c r="F56" s="972"/>
      <c r="G56" s="972"/>
      <c r="H56" s="972"/>
      <c r="I56" s="972"/>
      <c r="J56" s="972">
        <f>F56-H56</f>
        <v>0</v>
      </c>
      <c r="K56" s="973"/>
    </row>
    <row r="57" spans="1:11" ht="14.25">
      <c r="A57" s="60"/>
      <c r="B57" s="1022" t="s">
        <v>273</v>
      </c>
      <c r="C57" s="979"/>
      <c r="D57" s="979"/>
      <c r="E57" s="979"/>
      <c r="F57" s="972">
        <f>'Pasivi dhe kapitalet  11'!$J$15</f>
        <v>5000</v>
      </c>
      <c r="G57" s="972"/>
      <c r="H57" s="972"/>
      <c r="I57" s="972"/>
      <c r="J57" s="972">
        <f>F57-H57</f>
        <v>5000</v>
      </c>
      <c r="K57" s="973"/>
    </row>
    <row r="58" spans="1:11" ht="12.75">
      <c r="A58" s="60"/>
      <c r="B58" s="1000" t="s">
        <v>274</v>
      </c>
      <c r="C58" s="876"/>
      <c r="D58" s="876"/>
      <c r="E58" s="981"/>
      <c r="F58" s="740"/>
      <c r="G58" s="740"/>
      <c r="H58" s="740">
        <v>0</v>
      </c>
      <c r="I58" s="740"/>
      <c r="J58" s="740"/>
      <c r="K58" s="938"/>
    </row>
    <row r="59" spans="1:11" ht="12.75">
      <c r="A59" s="60"/>
      <c r="B59" s="985"/>
      <c r="C59" s="986"/>
      <c r="D59" s="986"/>
      <c r="E59" s="986"/>
      <c r="F59" s="971"/>
      <c r="G59" s="971"/>
      <c r="H59" s="971"/>
      <c r="I59" s="971"/>
      <c r="J59" s="971"/>
      <c r="K59" s="987"/>
    </row>
    <row r="60" spans="1:11" ht="15.75">
      <c r="A60" s="60"/>
      <c r="B60" s="974" t="s">
        <v>192</v>
      </c>
      <c r="C60" s="974"/>
      <c r="D60" s="974"/>
      <c r="E60" s="974"/>
      <c r="F60" s="1023">
        <f>SUM(F55:F59)</f>
        <v>5000</v>
      </c>
      <c r="G60" s="1023"/>
      <c r="H60" s="1023">
        <f>SUM(H55:H59)</f>
        <v>0</v>
      </c>
      <c r="I60" s="1023"/>
      <c r="J60" s="976">
        <f>SUM(J55:J59)</f>
        <v>5000</v>
      </c>
      <c r="K60" s="977"/>
    </row>
    <row r="61" spans="1:11" ht="12.75">
      <c r="A61" s="60"/>
      <c r="B61" s="962"/>
      <c r="C61" s="963"/>
      <c r="D61" s="963"/>
      <c r="E61" s="963"/>
      <c r="F61" s="964"/>
      <c r="G61" s="964"/>
      <c r="H61" s="964"/>
      <c r="I61" s="964"/>
      <c r="J61" s="964"/>
      <c r="K61" s="965"/>
    </row>
    <row r="62" spans="1:11" ht="12.75">
      <c r="A62" s="60"/>
      <c r="B62" s="12"/>
      <c r="C62" s="12"/>
      <c r="D62" s="12"/>
      <c r="E62" s="12"/>
      <c r="F62" s="12"/>
      <c r="G62" s="12"/>
      <c r="H62" s="12"/>
      <c r="I62" s="12"/>
      <c r="J62" s="12"/>
      <c r="K62" s="86"/>
    </row>
    <row r="63" spans="1:11" ht="13.5" thickBot="1">
      <c r="A63" s="87"/>
      <c r="B63" s="61"/>
      <c r="C63" s="61"/>
      <c r="D63" s="61"/>
      <c r="E63" s="61"/>
      <c r="F63" s="61"/>
      <c r="G63" s="61"/>
      <c r="H63" s="61"/>
      <c r="I63" s="61"/>
      <c r="J63" s="61"/>
      <c r="K63" s="62"/>
    </row>
    <row r="64" spans="1:11" ht="13.5" thickTop="1">
      <c r="A64" s="59"/>
      <c r="B64" s="84"/>
      <c r="C64" s="84"/>
      <c r="D64" s="84"/>
      <c r="E64" s="84"/>
      <c r="F64" s="84"/>
      <c r="G64" s="84"/>
      <c r="H64" s="84"/>
      <c r="I64" s="84"/>
      <c r="J64" s="84"/>
      <c r="K64" s="85"/>
    </row>
    <row r="65" spans="1:11" ht="12.75">
      <c r="A65" s="60"/>
      <c r="B65" s="12"/>
      <c r="C65" s="12"/>
      <c r="D65" s="12"/>
      <c r="E65" s="12"/>
      <c r="F65" s="12"/>
      <c r="G65" s="12"/>
      <c r="H65" s="12"/>
      <c r="I65" s="12"/>
      <c r="J65" s="12"/>
      <c r="K65" s="86"/>
    </row>
    <row r="66" spans="1:11" ht="12.75">
      <c r="A66" s="60"/>
      <c r="B66" s="12"/>
      <c r="C66" s="12"/>
      <c r="D66" s="12"/>
      <c r="E66" s="12"/>
      <c r="F66" s="12"/>
      <c r="G66" s="12"/>
      <c r="H66" s="12"/>
      <c r="I66" s="966" t="s">
        <v>449</v>
      </c>
      <c r="J66" s="967"/>
      <c r="K66" s="108" t="s">
        <v>275</v>
      </c>
    </row>
    <row r="67" spans="1:11" ht="12.75">
      <c r="A67" s="60"/>
      <c r="B67" s="12"/>
      <c r="C67" s="12"/>
      <c r="D67" s="12"/>
      <c r="E67" s="12"/>
      <c r="F67" s="12"/>
      <c r="G67" s="12"/>
      <c r="H67" s="12"/>
      <c r="I67" s="12"/>
      <c r="J67" s="12"/>
      <c r="K67" s="86"/>
    </row>
    <row r="68" spans="1:11" ht="12.75">
      <c r="A68" s="939" t="s">
        <v>254</v>
      </c>
      <c r="B68" s="12"/>
      <c r="C68" s="12"/>
      <c r="D68" s="12"/>
      <c r="E68" s="12"/>
      <c r="F68" s="12"/>
      <c r="G68" s="12"/>
      <c r="H68" s="12"/>
      <c r="I68" s="12"/>
      <c r="J68" s="12"/>
      <c r="K68" s="86"/>
    </row>
    <row r="69" spans="1:11" ht="12.75">
      <c r="A69" s="939"/>
      <c r="B69" s="940" t="s">
        <v>255</v>
      </c>
      <c r="C69" s="940"/>
      <c r="D69" s="940"/>
      <c r="E69" s="940"/>
      <c r="F69" s="942" t="s">
        <v>472</v>
      </c>
      <c r="G69" s="942"/>
      <c r="H69" s="942" t="s">
        <v>473</v>
      </c>
      <c r="I69" s="942"/>
      <c r="J69" s="12"/>
      <c r="K69" s="86"/>
    </row>
    <row r="70" spans="1:11" ht="12.75">
      <c r="A70" s="109" t="s">
        <v>208</v>
      </c>
      <c r="B70" s="941"/>
      <c r="C70" s="941"/>
      <c r="D70" s="941"/>
      <c r="E70" s="941"/>
      <c r="F70" s="943"/>
      <c r="G70" s="943"/>
      <c r="H70" s="943"/>
      <c r="I70" s="943"/>
      <c r="J70" s="12"/>
      <c r="K70" s="86"/>
    </row>
    <row r="71" spans="1:11" ht="12.75">
      <c r="A71" s="60" t="s">
        <v>256</v>
      </c>
      <c r="B71" s="946"/>
      <c r="C71" s="947"/>
      <c r="D71" s="947"/>
      <c r="E71" s="947"/>
      <c r="F71" s="947"/>
      <c r="G71" s="947"/>
      <c r="H71" s="947"/>
      <c r="I71" s="957"/>
      <c r="J71" s="12"/>
      <c r="K71" s="86"/>
    </row>
    <row r="72" spans="1:11" ht="14.25">
      <c r="A72" s="60"/>
      <c r="B72" s="1024" t="s">
        <v>276</v>
      </c>
      <c r="C72" s="1025"/>
      <c r="D72" s="1025"/>
      <c r="E72" s="1025"/>
      <c r="F72" s="1026">
        <v>0</v>
      </c>
      <c r="G72" s="1026"/>
      <c r="H72" s="1026">
        <v>0</v>
      </c>
      <c r="I72" s="1027"/>
      <c r="J72" s="12"/>
      <c r="K72" s="86"/>
    </row>
    <row r="73" spans="1:11" ht="12.75">
      <c r="A73" s="60"/>
      <c r="B73" s="953"/>
      <c r="C73" s="954"/>
      <c r="D73" s="954"/>
      <c r="E73" s="954"/>
      <c r="F73" s="955"/>
      <c r="G73" s="955"/>
      <c r="H73" s="955"/>
      <c r="I73" s="956"/>
      <c r="J73" s="12"/>
      <c r="K73" s="86"/>
    </row>
    <row r="74" spans="1:11" ht="12.75">
      <c r="A74" s="60"/>
      <c r="B74" s="937"/>
      <c r="C74" s="758"/>
      <c r="D74" s="758"/>
      <c r="E74" s="758"/>
      <c r="F74" s="740"/>
      <c r="G74" s="740"/>
      <c r="H74" s="740"/>
      <c r="I74" s="741"/>
      <c r="J74" s="12"/>
      <c r="K74" s="86"/>
    </row>
    <row r="75" spans="1:11" ht="12.75">
      <c r="A75" s="60"/>
      <c r="B75" s="937"/>
      <c r="C75" s="758"/>
      <c r="D75" s="758"/>
      <c r="E75" s="758"/>
      <c r="F75" s="740"/>
      <c r="G75" s="740"/>
      <c r="H75" s="740"/>
      <c r="I75" s="741"/>
      <c r="J75" s="12"/>
      <c r="K75" s="86"/>
    </row>
    <row r="76" spans="1:11" ht="12.75">
      <c r="A76" s="60"/>
      <c r="B76" s="923"/>
      <c r="C76" s="743"/>
      <c r="D76" s="743"/>
      <c r="E76" s="743"/>
      <c r="F76" s="744"/>
      <c r="G76" s="744"/>
      <c r="H76" s="744"/>
      <c r="I76" s="745"/>
      <c r="J76" s="12"/>
      <c r="K76" s="86"/>
    </row>
    <row r="77" spans="1:11" ht="12.75">
      <c r="A77" s="60"/>
      <c r="B77" s="12"/>
      <c r="C77" s="12"/>
      <c r="D77" s="12"/>
      <c r="E77" s="12"/>
      <c r="F77" s="12"/>
      <c r="G77" s="12"/>
      <c r="H77" s="12"/>
      <c r="I77" s="12"/>
      <c r="J77" s="12"/>
      <c r="K77" s="86"/>
    </row>
    <row r="78" spans="1:11" ht="12.75">
      <c r="A78" s="60"/>
      <c r="B78" s="12"/>
      <c r="C78" s="12"/>
      <c r="D78" s="12"/>
      <c r="E78" s="12"/>
      <c r="F78" s="12"/>
      <c r="G78" s="12"/>
      <c r="H78" s="12"/>
      <c r="I78" s="12"/>
      <c r="J78" s="12"/>
      <c r="K78" s="86"/>
    </row>
    <row r="79" spans="1:11" ht="15">
      <c r="A79" s="939" t="s">
        <v>254</v>
      </c>
      <c r="B79" s="110" t="s">
        <v>277</v>
      </c>
      <c r="C79" s="111"/>
      <c r="D79" s="111"/>
      <c r="E79" s="111"/>
      <c r="F79" s="12"/>
      <c r="G79" s="12"/>
      <c r="H79" s="12"/>
      <c r="I79" s="12"/>
      <c r="J79" s="12"/>
      <c r="K79" s="86"/>
    </row>
    <row r="80" spans="1:11" ht="12.75">
      <c r="A80" s="939"/>
      <c r="B80" s="940" t="s">
        <v>255</v>
      </c>
      <c r="C80" s="940"/>
      <c r="D80" s="940"/>
      <c r="E80" s="940"/>
      <c r="F80" s="942" t="s">
        <v>472</v>
      </c>
      <c r="G80" s="942"/>
      <c r="H80" s="942" t="s">
        <v>473</v>
      </c>
      <c r="I80" s="942"/>
      <c r="J80" s="942" t="s">
        <v>474</v>
      </c>
      <c r="K80" s="944"/>
    </row>
    <row r="81" spans="1:11" ht="12.75">
      <c r="A81" s="109" t="s">
        <v>219</v>
      </c>
      <c r="B81" s="941"/>
      <c r="C81" s="941"/>
      <c r="D81" s="941"/>
      <c r="E81" s="941"/>
      <c r="F81" s="943"/>
      <c r="G81" s="943"/>
      <c r="H81" s="943"/>
      <c r="I81" s="943"/>
      <c r="J81" s="943"/>
      <c r="K81" s="945"/>
    </row>
    <row r="82" spans="1:11" ht="12.75">
      <c r="A82" s="60" t="s">
        <v>256</v>
      </c>
      <c r="B82" s="946"/>
      <c r="C82" s="947"/>
      <c r="D82" s="947"/>
      <c r="E82" s="947"/>
      <c r="F82" s="947"/>
      <c r="G82" s="947"/>
      <c r="H82" s="947"/>
      <c r="I82" s="947"/>
      <c r="J82" s="947"/>
      <c r="K82" s="948"/>
    </row>
    <row r="83" spans="1:11" ht="12.75">
      <c r="A83" s="60"/>
      <c r="B83" s="937" t="s">
        <v>278</v>
      </c>
      <c r="C83" s="758"/>
      <c r="D83" s="758"/>
      <c r="E83" s="758"/>
      <c r="F83" s="740">
        <v>0</v>
      </c>
      <c r="G83" s="740"/>
      <c r="H83" s="740">
        <v>0</v>
      </c>
      <c r="I83" s="740"/>
      <c r="J83" s="740">
        <f>H83-F83</f>
        <v>0</v>
      </c>
      <c r="K83" s="938"/>
    </row>
    <row r="84" spans="1:11" ht="12.75">
      <c r="A84" s="60"/>
      <c r="B84" s="937"/>
      <c r="C84" s="758"/>
      <c r="D84" s="758"/>
      <c r="E84" s="758"/>
      <c r="F84" s="740"/>
      <c r="G84" s="740"/>
      <c r="H84" s="740"/>
      <c r="I84" s="740"/>
      <c r="J84" s="740"/>
      <c r="K84" s="938"/>
    </row>
    <row r="85" spans="1:11" ht="12.75">
      <c r="A85" s="60"/>
      <c r="B85" s="923"/>
      <c r="C85" s="743"/>
      <c r="D85" s="743"/>
      <c r="E85" s="743"/>
      <c r="F85" s="744"/>
      <c r="G85" s="744"/>
      <c r="H85" s="744"/>
      <c r="I85" s="744"/>
      <c r="J85" s="744"/>
      <c r="K85" s="924"/>
    </row>
    <row r="86" spans="1:11" ht="12.75" customHeight="1">
      <c r="A86" s="60"/>
      <c r="B86" s="949" t="s">
        <v>192</v>
      </c>
      <c r="C86" s="949"/>
      <c r="D86" s="949"/>
      <c r="E86" s="949"/>
      <c r="F86" s="951">
        <f>F83</f>
        <v>0</v>
      </c>
      <c r="G86" s="951"/>
      <c r="H86" s="951">
        <f>H83</f>
        <v>0</v>
      </c>
      <c r="I86" s="951"/>
      <c r="J86" s="933">
        <f>J83</f>
        <v>0</v>
      </c>
      <c r="K86" s="934"/>
    </row>
    <row r="87" spans="1:11" ht="12.75" customHeight="1">
      <c r="A87" s="60"/>
      <c r="B87" s="950"/>
      <c r="C87" s="950"/>
      <c r="D87" s="950"/>
      <c r="E87" s="950"/>
      <c r="F87" s="952"/>
      <c r="G87" s="952"/>
      <c r="H87" s="952"/>
      <c r="I87" s="952"/>
      <c r="J87" s="935"/>
      <c r="K87" s="936"/>
    </row>
    <row r="88" spans="1:11" ht="12.75">
      <c r="A88" s="60"/>
      <c r="B88" s="12"/>
      <c r="C88" s="12"/>
      <c r="D88" s="12"/>
      <c r="E88" s="12"/>
      <c r="F88" s="12"/>
      <c r="G88" s="12"/>
      <c r="H88" s="12"/>
      <c r="I88" s="12"/>
      <c r="J88" s="12"/>
      <c r="K88" s="86"/>
    </row>
    <row r="89" spans="1:11" ht="12.75">
      <c r="A89" s="60"/>
      <c r="B89" s="12"/>
      <c r="C89" s="12"/>
      <c r="D89" s="12"/>
      <c r="E89" s="12"/>
      <c r="F89" s="12"/>
      <c r="G89" s="12"/>
      <c r="H89" s="12"/>
      <c r="I89" s="12"/>
      <c r="J89" s="12"/>
      <c r="K89" s="86"/>
    </row>
    <row r="90" spans="1:11" ht="15">
      <c r="A90" s="939" t="s">
        <v>254</v>
      </c>
      <c r="B90" s="110" t="s">
        <v>279</v>
      </c>
      <c r="C90" s="111"/>
      <c r="D90" s="111"/>
      <c r="E90" s="111"/>
      <c r="F90" s="12"/>
      <c r="G90" s="12"/>
      <c r="H90" s="12"/>
      <c r="I90" s="12"/>
      <c r="J90" s="12"/>
      <c r="K90" s="86"/>
    </row>
    <row r="91" spans="1:11" ht="12.75">
      <c r="A91" s="939"/>
      <c r="B91" s="940" t="s">
        <v>255</v>
      </c>
      <c r="C91" s="940"/>
      <c r="D91" s="940"/>
      <c r="E91" s="940"/>
      <c r="F91" s="942" t="s">
        <v>472</v>
      </c>
      <c r="G91" s="942"/>
      <c r="H91" s="942" t="s">
        <v>473</v>
      </c>
      <c r="I91" s="942"/>
      <c r="J91" s="942" t="s">
        <v>474</v>
      </c>
      <c r="K91" s="944"/>
    </row>
    <row r="92" spans="1:11" ht="12.75">
      <c r="A92" s="109" t="s">
        <v>223</v>
      </c>
      <c r="B92" s="941"/>
      <c r="C92" s="941"/>
      <c r="D92" s="941"/>
      <c r="E92" s="941"/>
      <c r="F92" s="943"/>
      <c r="G92" s="943"/>
      <c r="H92" s="943"/>
      <c r="I92" s="943"/>
      <c r="J92" s="943"/>
      <c r="K92" s="945"/>
    </row>
    <row r="93" spans="1:11" ht="12.75">
      <c r="A93" s="60" t="s">
        <v>256</v>
      </c>
      <c r="B93" s="946"/>
      <c r="C93" s="947"/>
      <c r="D93" s="947"/>
      <c r="E93" s="947"/>
      <c r="F93" s="947"/>
      <c r="G93" s="947"/>
      <c r="H93" s="947"/>
      <c r="I93" s="947"/>
      <c r="J93" s="947"/>
      <c r="K93" s="948"/>
    </row>
    <row r="94" spans="1:11" ht="12.75">
      <c r="A94" s="60"/>
      <c r="B94" s="937" t="s">
        <v>280</v>
      </c>
      <c r="C94" s="758"/>
      <c r="D94" s="758"/>
      <c r="E94" s="758"/>
      <c r="F94" s="740">
        <f>'Pasivi dhe kapitalet  11'!$J$31</f>
        <v>9891913.76</v>
      </c>
      <c r="G94" s="740"/>
      <c r="H94" s="740"/>
      <c r="I94" s="740"/>
      <c r="J94" s="740">
        <f>F94-H94</f>
        <v>9891913.76</v>
      </c>
      <c r="K94" s="938"/>
    </row>
    <row r="95" spans="1:11" ht="12.75">
      <c r="A95" s="60"/>
      <c r="B95" s="937"/>
      <c r="C95" s="758"/>
      <c r="D95" s="758"/>
      <c r="E95" s="758"/>
      <c r="F95" s="740"/>
      <c r="G95" s="740"/>
      <c r="H95" s="740"/>
      <c r="I95" s="740"/>
      <c r="J95" s="740"/>
      <c r="K95" s="938"/>
    </row>
    <row r="96" spans="1:11" ht="12.75">
      <c r="A96" s="60"/>
      <c r="B96" s="923"/>
      <c r="C96" s="743"/>
      <c r="D96" s="743"/>
      <c r="E96" s="743"/>
      <c r="F96" s="744"/>
      <c r="G96" s="744"/>
      <c r="H96" s="744"/>
      <c r="I96" s="744"/>
      <c r="J96" s="744"/>
      <c r="K96" s="924"/>
    </row>
    <row r="97" spans="1:11" ht="12.75" customHeight="1">
      <c r="A97" s="60"/>
      <c r="B97" s="925" t="s">
        <v>281</v>
      </c>
      <c r="C97" s="926"/>
      <c r="D97" s="926"/>
      <c r="E97" s="927"/>
      <c r="F97" s="951">
        <f>F94</f>
        <v>9891913.76</v>
      </c>
      <c r="G97" s="951"/>
      <c r="H97" s="951">
        <f>H94</f>
        <v>0</v>
      </c>
      <c r="I97" s="951"/>
      <c r="J97" s="933">
        <f>J94</f>
        <v>9891913.76</v>
      </c>
      <c r="K97" s="934"/>
    </row>
    <row r="98" spans="1:11" ht="12.75" customHeight="1">
      <c r="A98" s="60"/>
      <c r="B98" s="928"/>
      <c r="C98" s="929"/>
      <c r="D98" s="929"/>
      <c r="E98" s="930"/>
      <c r="F98" s="952"/>
      <c r="G98" s="952"/>
      <c r="H98" s="952"/>
      <c r="I98" s="952"/>
      <c r="J98" s="935"/>
      <c r="K98" s="936"/>
    </row>
    <row r="99" spans="1:11" ht="12.75">
      <c r="A99" s="60"/>
      <c r="B99" s="12"/>
      <c r="C99" s="12"/>
      <c r="D99" s="12"/>
      <c r="E99" s="12"/>
      <c r="F99" s="12"/>
      <c r="G99" s="12"/>
      <c r="H99" s="12"/>
      <c r="I99" s="12"/>
      <c r="J99" s="12"/>
      <c r="K99" s="86"/>
    </row>
    <row r="100" spans="1:11" ht="12.75">
      <c r="A100" s="60"/>
      <c r="B100" s="12"/>
      <c r="C100" s="12"/>
      <c r="D100" s="12"/>
      <c r="E100" s="12"/>
      <c r="F100" s="12"/>
      <c r="G100" s="12"/>
      <c r="H100" s="12"/>
      <c r="I100" s="12"/>
      <c r="J100" s="12"/>
      <c r="K100" s="86"/>
    </row>
    <row r="101" spans="1:11" ht="12.75">
      <c r="A101" s="60"/>
      <c r="B101" s="12"/>
      <c r="C101" s="12"/>
      <c r="D101" s="12"/>
      <c r="E101" s="12"/>
      <c r="F101" s="12"/>
      <c r="G101" s="12"/>
      <c r="H101" s="12"/>
      <c r="I101" s="12"/>
      <c r="J101" s="12"/>
      <c r="K101" s="86"/>
    </row>
    <row r="102" spans="1:11" ht="12.75">
      <c r="A102" s="60"/>
      <c r="B102" s="12"/>
      <c r="C102" s="12"/>
      <c r="D102" s="12"/>
      <c r="E102" s="12"/>
      <c r="F102" s="12"/>
      <c r="G102" s="12"/>
      <c r="H102" s="12"/>
      <c r="I102" s="12"/>
      <c r="J102" s="12"/>
      <c r="K102" s="86"/>
    </row>
    <row r="103" spans="1:11" ht="12.75">
      <c r="A103" s="60"/>
      <c r="B103" s="12"/>
      <c r="C103" s="12"/>
      <c r="D103" s="12"/>
      <c r="E103" s="12"/>
      <c r="F103" s="12"/>
      <c r="G103" s="12"/>
      <c r="H103" s="12"/>
      <c r="I103" s="12"/>
      <c r="J103" s="12"/>
      <c r="K103" s="86"/>
    </row>
    <row r="104" spans="1:11" ht="12.75">
      <c r="A104" s="60"/>
      <c r="B104" s="12"/>
      <c r="C104" s="12"/>
      <c r="D104" s="12"/>
      <c r="E104" s="12"/>
      <c r="F104" s="12"/>
      <c r="G104" s="12"/>
      <c r="H104" s="12"/>
      <c r="I104" s="12"/>
      <c r="J104" s="12"/>
      <c r="K104" s="86"/>
    </row>
    <row r="105" spans="1:11" ht="12.75">
      <c r="A105" s="60"/>
      <c r="B105" s="12"/>
      <c r="C105" s="12"/>
      <c r="D105" s="12"/>
      <c r="E105" s="12"/>
      <c r="F105" s="12"/>
      <c r="G105" s="12"/>
      <c r="H105" s="12"/>
      <c r="I105" s="12"/>
      <c r="J105" s="12"/>
      <c r="K105" s="86"/>
    </row>
    <row r="106" spans="1:11" ht="12.75">
      <c r="A106" s="60"/>
      <c r="B106" s="12"/>
      <c r="C106" s="12"/>
      <c r="D106" s="12"/>
      <c r="E106" s="12"/>
      <c r="F106" s="12"/>
      <c r="G106" s="12"/>
      <c r="H106" s="12"/>
      <c r="I106" s="12"/>
      <c r="J106" s="12"/>
      <c r="K106" s="86"/>
    </row>
    <row r="107" spans="1:11" ht="12.75">
      <c r="A107" s="60"/>
      <c r="B107" s="12"/>
      <c r="C107" s="12"/>
      <c r="D107" s="12"/>
      <c r="E107" s="12"/>
      <c r="F107" s="12"/>
      <c r="G107" s="12"/>
      <c r="H107" s="12"/>
      <c r="I107" s="12"/>
      <c r="J107" s="12"/>
      <c r="K107" s="86"/>
    </row>
    <row r="108" spans="1:11" ht="12.75">
      <c r="A108" s="60"/>
      <c r="B108" s="12"/>
      <c r="C108" s="12"/>
      <c r="D108" s="12"/>
      <c r="E108" s="12"/>
      <c r="F108" s="12"/>
      <c r="G108" s="12"/>
      <c r="H108" s="12"/>
      <c r="I108" s="12"/>
      <c r="J108" s="12"/>
      <c r="K108" s="86"/>
    </row>
    <row r="109" spans="1:11" ht="12.75">
      <c r="A109" s="60"/>
      <c r="B109" s="12"/>
      <c r="C109" s="12"/>
      <c r="D109" s="12"/>
      <c r="E109" s="12"/>
      <c r="F109" s="12"/>
      <c r="G109" s="12"/>
      <c r="H109" s="12"/>
      <c r="I109" s="12"/>
      <c r="J109" s="12"/>
      <c r="K109" s="86"/>
    </row>
    <row r="110" spans="1:11" ht="12.75">
      <c r="A110" s="60"/>
      <c r="B110" s="12"/>
      <c r="C110" s="12"/>
      <c r="D110" s="12"/>
      <c r="E110" s="12"/>
      <c r="F110" s="12"/>
      <c r="G110" s="12"/>
      <c r="H110" s="12"/>
      <c r="I110" s="12"/>
      <c r="J110" s="12"/>
      <c r="K110" s="86"/>
    </row>
    <row r="111" spans="1:11" ht="12.75">
      <c r="A111" s="60"/>
      <c r="B111" s="12"/>
      <c r="C111" s="12"/>
      <c r="D111" s="12"/>
      <c r="E111" s="12"/>
      <c r="F111" s="12"/>
      <c r="G111" s="12"/>
      <c r="H111" s="12"/>
      <c r="I111" s="12"/>
      <c r="J111" s="12"/>
      <c r="K111" s="86"/>
    </row>
    <row r="112" spans="1:11" ht="12.75">
      <c r="A112" s="60"/>
      <c r="B112" s="12"/>
      <c r="C112" s="12"/>
      <c r="D112" s="12"/>
      <c r="E112" s="12"/>
      <c r="F112" s="12"/>
      <c r="G112" s="12"/>
      <c r="H112" s="12"/>
      <c r="I112" s="12"/>
      <c r="J112" s="12"/>
      <c r="K112" s="86"/>
    </row>
    <row r="113" spans="1:11" ht="12.75">
      <c r="A113" s="60"/>
      <c r="B113" s="12"/>
      <c r="C113" s="12"/>
      <c r="D113" s="12"/>
      <c r="E113" s="12"/>
      <c r="F113" s="12"/>
      <c r="G113" s="12"/>
      <c r="H113" s="12"/>
      <c r="I113" s="12"/>
      <c r="J113" s="12"/>
      <c r="K113" s="86"/>
    </row>
    <row r="114" spans="1:11" ht="12.75">
      <c r="A114" s="60"/>
      <c r="B114" s="12"/>
      <c r="C114" s="12"/>
      <c r="D114" s="12"/>
      <c r="E114" s="12"/>
      <c r="F114" s="12"/>
      <c r="G114" s="12"/>
      <c r="H114" s="12"/>
      <c r="I114" s="12"/>
      <c r="J114" s="12"/>
      <c r="K114" s="86"/>
    </row>
    <row r="115" spans="1:11" ht="12.75">
      <c r="A115" s="60"/>
      <c r="B115" s="12"/>
      <c r="C115" s="12"/>
      <c r="D115" s="12"/>
      <c r="E115" s="12"/>
      <c r="F115" s="12"/>
      <c r="G115" s="12"/>
      <c r="H115" s="12"/>
      <c r="I115" s="12"/>
      <c r="J115" s="12"/>
      <c r="K115" s="86"/>
    </row>
    <row r="116" spans="1:11" ht="12.75">
      <c r="A116" s="60"/>
      <c r="B116" s="12"/>
      <c r="C116" s="12"/>
      <c r="D116" s="12"/>
      <c r="E116" s="12"/>
      <c r="F116" s="12"/>
      <c r="G116" s="12"/>
      <c r="H116" s="12"/>
      <c r="I116" s="12"/>
      <c r="J116" s="12"/>
      <c r="K116" s="86"/>
    </row>
    <row r="117" spans="1:11" ht="12.75">
      <c r="A117" s="60"/>
      <c r="B117" s="12"/>
      <c r="C117" s="12"/>
      <c r="D117" s="12"/>
      <c r="E117" s="12"/>
      <c r="F117" s="12"/>
      <c r="G117" s="12"/>
      <c r="H117" s="12"/>
      <c r="I117" s="12"/>
      <c r="J117" s="12"/>
      <c r="K117" s="86"/>
    </row>
    <row r="118" spans="1:11" ht="12.75">
      <c r="A118" s="60"/>
      <c r="B118" s="12"/>
      <c r="C118" s="12"/>
      <c r="D118" s="12"/>
      <c r="E118" s="12"/>
      <c r="F118" s="12"/>
      <c r="G118" s="12"/>
      <c r="H118" s="12"/>
      <c r="I118" s="12"/>
      <c r="J118" s="12"/>
      <c r="K118" s="86"/>
    </row>
    <row r="119" spans="1:11" ht="12.75">
      <c r="A119" s="60"/>
      <c r="B119" s="12"/>
      <c r="C119" s="12"/>
      <c r="D119" s="12"/>
      <c r="E119" s="12"/>
      <c r="F119" s="12"/>
      <c r="G119" s="12"/>
      <c r="H119" s="12"/>
      <c r="I119" s="12"/>
      <c r="J119" s="12"/>
      <c r="K119" s="86"/>
    </row>
    <row r="120" spans="1:11" ht="12.75">
      <c r="A120" s="60"/>
      <c r="B120" s="12"/>
      <c r="C120" s="12"/>
      <c r="D120" s="12"/>
      <c r="E120" s="12"/>
      <c r="F120" s="12"/>
      <c r="G120" s="12"/>
      <c r="H120" s="12"/>
      <c r="I120" s="12"/>
      <c r="J120" s="12"/>
      <c r="K120" s="86"/>
    </row>
    <row r="121" spans="1:11" ht="12.75">
      <c r="A121" s="60"/>
      <c r="B121" s="12"/>
      <c r="C121" s="12"/>
      <c r="D121" s="12"/>
      <c r="E121" s="12"/>
      <c r="F121" s="12"/>
      <c r="G121" s="12"/>
      <c r="H121" s="12"/>
      <c r="I121" s="12"/>
      <c r="J121" s="12"/>
      <c r="K121" s="86"/>
    </row>
    <row r="122" spans="1:11" ht="12.75">
      <c r="A122" s="60"/>
      <c r="B122" s="12"/>
      <c r="C122" s="12"/>
      <c r="D122" s="12"/>
      <c r="E122" s="12"/>
      <c r="F122" s="12"/>
      <c r="G122" s="12"/>
      <c r="H122" s="12"/>
      <c r="I122" s="12"/>
      <c r="J122" s="12"/>
      <c r="K122" s="86"/>
    </row>
    <row r="123" spans="1:11" ht="12.75">
      <c r="A123" s="60"/>
      <c r="B123" s="12"/>
      <c r="C123" s="12"/>
      <c r="D123" s="12"/>
      <c r="E123" s="12"/>
      <c r="F123" s="12"/>
      <c r="G123" s="12"/>
      <c r="H123" s="12"/>
      <c r="I123" s="12"/>
      <c r="J123" s="12"/>
      <c r="K123" s="86"/>
    </row>
    <row r="124" spans="1:11" ht="12.75">
      <c r="A124" s="60"/>
      <c r="B124" s="12"/>
      <c r="C124" s="12"/>
      <c r="D124" s="12"/>
      <c r="E124" s="12"/>
      <c r="F124" s="12"/>
      <c r="G124" s="12"/>
      <c r="H124" s="12"/>
      <c r="I124" s="12"/>
      <c r="J124" s="12"/>
      <c r="K124" s="86"/>
    </row>
    <row r="125" spans="1:11" ht="12.75">
      <c r="A125" s="60"/>
      <c r="B125" s="12"/>
      <c r="C125" s="12"/>
      <c r="D125" s="12"/>
      <c r="E125" s="12"/>
      <c r="F125" s="12"/>
      <c r="G125" s="12"/>
      <c r="H125" s="12"/>
      <c r="I125" s="12"/>
      <c r="J125" s="12"/>
      <c r="K125" s="86"/>
    </row>
    <row r="126" spans="1:11" ht="13.5" thickBot="1">
      <c r="A126" s="87"/>
      <c r="B126" s="61"/>
      <c r="C126" s="61"/>
      <c r="D126" s="61"/>
      <c r="E126" s="61"/>
      <c r="F126" s="61"/>
      <c r="G126" s="61"/>
      <c r="H126" s="61"/>
      <c r="I126" s="61"/>
      <c r="J126" s="61"/>
      <c r="K126" s="62"/>
    </row>
    <row r="127" ht="13.5" thickTop="1"/>
  </sheetData>
  <sheetProtection/>
  <mergeCells count="212">
    <mergeCell ref="B96:E96"/>
    <mergeCell ref="F96:G96"/>
    <mergeCell ref="H96:I96"/>
    <mergeCell ref="J96:K96"/>
    <mergeCell ref="B97:E98"/>
    <mergeCell ref="F97:G98"/>
    <mergeCell ref="H97:I98"/>
    <mergeCell ref="J97:K98"/>
    <mergeCell ref="B94:E94"/>
    <mergeCell ref="F94:G94"/>
    <mergeCell ref="H94:I94"/>
    <mergeCell ref="J94:K94"/>
    <mergeCell ref="B95:E95"/>
    <mergeCell ref="F95:G95"/>
    <mergeCell ref="H95:I95"/>
    <mergeCell ref="J95:K95"/>
    <mergeCell ref="A90:A91"/>
    <mergeCell ref="B91:E92"/>
    <mergeCell ref="F91:G92"/>
    <mergeCell ref="H91:I92"/>
    <mergeCell ref="J91:K92"/>
    <mergeCell ref="B93:E93"/>
    <mergeCell ref="F93:G93"/>
    <mergeCell ref="H93:I93"/>
    <mergeCell ref="J93:K93"/>
    <mergeCell ref="B85:E85"/>
    <mergeCell ref="F85:G85"/>
    <mergeCell ref="H85:I85"/>
    <mergeCell ref="J85:K85"/>
    <mergeCell ref="B86:E87"/>
    <mergeCell ref="F86:G87"/>
    <mergeCell ref="H86:I87"/>
    <mergeCell ref="J86:K87"/>
    <mergeCell ref="B83:E83"/>
    <mergeCell ref="F83:G83"/>
    <mergeCell ref="H83:I83"/>
    <mergeCell ref="J83:K83"/>
    <mergeCell ref="B84:E84"/>
    <mergeCell ref="F84:G84"/>
    <mergeCell ref="H84:I84"/>
    <mergeCell ref="J84:K84"/>
    <mergeCell ref="A79:A80"/>
    <mergeCell ref="B80:E81"/>
    <mergeCell ref="F80:G81"/>
    <mergeCell ref="H80:I81"/>
    <mergeCell ref="J80:K81"/>
    <mergeCell ref="B82:E82"/>
    <mergeCell ref="F82:G82"/>
    <mergeCell ref="H82:I82"/>
    <mergeCell ref="J82:K82"/>
    <mergeCell ref="B75:E75"/>
    <mergeCell ref="F75:G75"/>
    <mergeCell ref="H75:I75"/>
    <mergeCell ref="B76:E76"/>
    <mergeCell ref="F76:G76"/>
    <mergeCell ref="H76:I76"/>
    <mergeCell ref="B73:E73"/>
    <mergeCell ref="F73:G73"/>
    <mergeCell ref="H73:I73"/>
    <mergeCell ref="B74:E74"/>
    <mergeCell ref="F74:G74"/>
    <mergeCell ref="H74:I74"/>
    <mergeCell ref="B71:E71"/>
    <mergeCell ref="F71:G71"/>
    <mergeCell ref="H71:I71"/>
    <mergeCell ref="B72:E72"/>
    <mergeCell ref="F72:G72"/>
    <mergeCell ref="H72:I72"/>
    <mergeCell ref="B61:E61"/>
    <mergeCell ref="F61:G61"/>
    <mergeCell ref="H61:I61"/>
    <mergeCell ref="J61:K61"/>
    <mergeCell ref="I66:J66"/>
    <mergeCell ref="A68:A69"/>
    <mergeCell ref="B69:E70"/>
    <mergeCell ref="F69:G70"/>
    <mergeCell ref="H69:I70"/>
    <mergeCell ref="B59:E59"/>
    <mergeCell ref="F59:G59"/>
    <mergeCell ref="H59:I59"/>
    <mergeCell ref="J59:K59"/>
    <mergeCell ref="B60:E60"/>
    <mergeCell ref="F60:G60"/>
    <mergeCell ref="H60:I60"/>
    <mergeCell ref="J60:K60"/>
    <mergeCell ref="B57:E57"/>
    <mergeCell ref="F57:G57"/>
    <mergeCell ref="H57:I57"/>
    <mergeCell ref="J57:K57"/>
    <mergeCell ref="B58:E58"/>
    <mergeCell ref="F58:G58"/>
    <mergeCell ref="H58:I58"/>
    <mergeCell ref="J58:K58"/>
    <mergeCell ref="B55:E55"/>
    <mergeCell ref="F55:G55"/>
    <mergeCell ref="H55:I55"/>
    <mergeCell ref="J55:K55"/>
    <mergeCell ref="B56:E56"/>
    <mergeCell ref="F56:G56"/>
    <mergeCell ref="H56:I56"/>
    <mergeCell ref="J56:K56"/>
    <mergeCell ref="A51:A52"/>
    <mergeCell ref="B52:E53"/>
    <mergeCell ref="F52:G53"/>
    <mergeCell ref="H52:I53"/>
    <mergeCell ref="J52:K53"/>
    <mergeCell ref="B54:E54"/>
    <mergeCell ref="F54:G54"/>
    <mergeCell ref="H54:I54"/>
    <mergeCell ref="J54:K54"/>
    <mergeCell ref="B46:E46"/>
    <mergeCell ref="F46:G46"/>
    <mergeCell ref="H46:I46"/>
    <mergeCell ref="J46:K46"/>
    <mergeCell ref="B47:E47"/>
    <mergeCell ref="F47:G48"/>
    <mergeCell ref="H47:I48"/>
    <mergeCell ref="J47:K48"/>
    <mergeCell ref="B48:E48"/>
    <mergeCell ref="B44:E44"/>
    <mergeCell ref="F44:G44"/>
    <mergeCell ref="H44:I44"/>
    <mergeCell ref="J44:K44"/>
    <mergeCell ref="B45:E45"/>
    <mergeCell ref="F45:G45"/>
    <mergeCell ref="H45:I45"/>
    <mergeCell ref="J45:K45"/>
    <mergeCell ref="A40:A41"/>
    <mergeCell ref="B41:E42"/>
    <mergeCell ref="F41:G42"/>
    <mergeCell ref="H41:I42"/>
    <mergeCell ref="J41:K42"/>
    <mergeCell ref="B43:E43"/>
    <mergeCell ref="F43:G43"/>
    <mergeCell ref="H43:I43"/>
    <mergeCell ref="J43:K43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J30:K31"/>
    <mergeCell ref="B32:E32"/>
    <mergeCell ref="F32:G32"/>
    <mergeCell ref="H32:I32"/>
    <mergeCell ref="J32:K32"/>
    <mergeCell ref="B33:E33"/>
    <mergeCell ref="F33:G33"/>
    <mergeCell ref="H33:I33"/>
    <mergeCell ref="J33:K33"/>
    <mergeCell ref="B26:E26"/>
    <mergeCell ref="F26:G26"/>
    <mergeCell ref="H26:I26"/>
    <mergeCell ref="A29:A30"/>
    <mergeCell ref="B30:E31"/>
    <mergeCell ref="F30:G31"/>
    <mergeCell ref="H30:I31"/>
    <mergeCell ref="B24:E24"/>
    <mergeCell ref="F24:G24"/>
    <mergeCell ref="H24:I24"/>
    <mergeCell ref="B25:E25"/>
    <mergeCell ref="F25:G25"/>
    <mergeCell ref="H25:I25"/>
    <mergeCell ref="B22:E22"/>
    <mergeCell ref="F22:G22"/>
    <mergeCell ref="H22:I22"/>
    <mergeCell ref="B23:E23"/>
    <mergeCell ref="F23:G23"/>
    <mergeCell ref="H23:I23"/>
    <mergeCell ref="H16:I16"/>
    <mergeCell ref="A18:A19"/>
    <mergeCell ref="B19:E20"/>
    <mergeCell ref="F19:G20"/>
    <mergeCell ref="H19:I20"/>
    <mergeCell ref="B21:E21"/>
    <mergeCell ref="F21:G21"/>
    <mergeCell ref="H21:I21"/>
    <mergeCell ref="B14:E14"/>
    <mergeCell ref="F14:G14"/>
    <mergeCell ref="H14:I14"/>
    <mergeCell ref="B15:E15"/>
    <mergeCell ref="F15:G15"/>
    <mergeCell ref="H15:I15"/>
    <mergeCell ref="B12:E12"/>
    <mergeCell ref="F12:G12"/>
    <mergeCell ref="H12:I12"/>
    <mergeCell ref="B13:E13"/>
    <mergeCell ref="F13:G13"/>
    <mergeCell ref="H13:I13"/>
    <mergeCell ref="B10:E10"/>
    <mergeCell ref="F10:G10"/>
    <mergeCell ref="H10:I10"/>
    <mergeCell ref="B11:E11"/>
    <mergeCell ref="F11:G11"/>
    <mergeCell ref="H11:I11"/>
    <mergeCell ref="B3:J4"/>
    <mergeCell ref="G6:I6"/>
    <mergeCell ref="A7:A8"/>
    <mergeCell ref="B8:E9"/>
    <mergeCell ref="F8:G9"/>
    <mergeCell ref="H8:I9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">
      <selection activeCell="J97" sqref="J97:K98"/>
    </sheetView>
  </sheetViews>
  <sheetFormatPr defaultColWidth="9.140625" defaultRowHeight="12.75"/>
  <sheetData>
    <row r="1" spans="1:11" ht="13.5" thickTop="1">
      <c r="A1" s="59"/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12.75">
      <c r="A2" s="60"/>
      <c r="B2" s="12"/>
      <c r="C2" s="12"/>
      <c r="D2" s="12"/>
      <c r="E2" s="12"/>
      <c r="F2" s="12"/>
      <c r="G2" s="12"/>
      <c r="H2" s="12"/>
      <c r="I2" s="12"/>
      <c r="J2" s="12"/>
      <c r="K2" s="86"/>
    </row>
    <row r="3" spans="1:11" ht="12.75">
      <c r="A3" s="60"/>
      <c r="B3" s="304" t="s">
        <v>429</v>
      </c>
      <c r="C3" s="304"/>
      <c r="D3" s="304"/>
      <c r="E3" s="304"/>
      <c r="F3" s="304"/>
      <c r="G3" s="304"/>
      <c r="H3" s="304"/>
      <c r="I3" s="304"/>
      <c r="J3" s="304"/>
      <c r="K3" s="86"/>
    </row>
    <row r="4" spans="1:11" ht="12.75">
      <c r="A4" s="60"/>
      <c r="B4" s="304"/>
      <c r="C4" s="304"/>
      <c r="D4" s="304"/>
      <c r="E4" s="304"/>
      <c r="F4" s="304"/>
      <c r="G4" s="304"/>
      <c r="H4" s="304"/>
      <c r="I4" s="304"/>
      <c r="J4" s="304"/>
      <c r="K4" s="108" t="s">
        <v>252</v>
      </c>
    </row>
    <row r="5" spans="1:11" ht="12.75">
      <c r="A5" s="60"/>
      <c r="B5" s="12"/>
      <c r="C5" s="12"/>
      <c r="D5" s="12"/>
      <c r="E5" s="12"/>
      <c r="F5" s="12"/>
      <c r="G5" s="12"/>
      <c r="H5" s="12"/>
      <c r="I5" s="12"/>
      <c r="J5" s="12"/>
      <c r="K5" s="86"/>
    </row>
    <row r="6" spans="1:11" ht="12.75">
      <c r="A6" s="60"/>
      <c r="B6" s="12"/>
      <c r="C6" s="12"/>
      <c r="D6" s="12"/>
      <c r="E6" s="12"/>
      <c r="F6" s="12"/>
      <c r="G6" s="873" t="s">
        <v>253</v>
      </c>
      <c r="H6" s="873"/>
      <c r="I6" s="873"/>
      <c r="J6" s="79" t="s">
        <v>428</v>
      </c>
      <c r="K6" s="86"/>
    </row>
    <row r="7" spans="1:11" ht="12.75">
      <c r="A7" s="939" t="s">
        <v>254</v>
      </c>
      <c r="B7" s="12"/>
      <c r="C7" s="12"/>
      <c r="D7" s="12"/>
      <c r="E7" s="12"/>
      <c r="F7" s="12"/>
      <c r="G7" s="12"/>
      <c r="H7" s="12"/>
      <c r="I7" s="12"/>
      <c r="J7" s="12"/>
      <c r="K7" s="86"/>
    </row>
    <row r="8" spans="1:11" ht="12.75">
      <c r="A8" s="939"/>
      <c r="B8" s="942" t="s">
        <v>255</v>
      </c>
      <c r="C8" s="942"/>
      <c r="D8" s="942"/>
      <c r="E8" s="942"/>
      <c r="F8" s="942" t="s">
        <v>430</v>
      </c>
      <c r="G8" s="942"/>
      <c r="H8" s="942" t="s">
        <v>431</v>
      </c>
      <c r="I8" s="942"/>
      <c r="J8" s="12"/>
      <c r="K8" s="86"/>
    </row>
    <row r="9" spans="1:11" ht="12.75">
      <c r="A9" s="109" t="s">
        <v>198</v>
      </c>
      <c r="B9" s="943"/>
      <c r="C9" s="943"/>
      <c r="D9" s="943"/>
      <c r="E9" s="943"/>
      <c r="F9" s="943"/>
      <c r="G9" s="943"/>
      <c r="H9" s="943"/>
      <c r="I9" s="943"/>
      <c r="J9" s="12"/>
      <c r="K9" s="86"/>
    </row>
    <row r="10" spans="1:11" ht="12.75">
      <c r="A10" s="60" t="s">
        <v>256</v>
      </c>
      <c r="B10" s="953"/>
      <c r="C10" s="954"/>
      <c r="D10" s="954"/>
      <c r="E10" s="954"/>
      <c r="F10" s="954"/>
      <c r="G10" s="954"/>
      <c r="H10" s="954"/>
      <c r="I10" s="1002"/>
      <c r="J10" s="12"/>
      <c r="K10" s="86"/>
    </row>
    <row r="11" spans="1:11" ht="14.25">
      <c r="A11" s="60"/>
      <c r="B11" s="1005" t="s">
        <v>257</v>
      </c>
      <c r="C11" s="1006"/>
      <c r="D11" s="1006"/>
      <c r="E11" s="1007"/>
      <c r="F11" s="960"/>
      <c r="G11" s="960"/>
      <c r="H11" s="960"/>
      <c r="I11" s="961"/>
      <c r="J11" s="12"/>
      <c r="K11" s="86"/>
    </row>
    <row r="12" spans="1:11" ht="12.75">
      <c r="A12" s="60"/>
      <c r="B12" s="937"/>
      <c r="C12" s="758"/>
      <c r="D12" s="758"/>
      <c r="E12" s="758"/>
      <c r="F12" s="740"/>
      <c r="G12" s="740"/>
      <c r="H12" s="740"/>
      <c r="I12" s="741"/>
      <c r="J12" s="12"/>
      <c r="K12" s="86"/>
    </row>
    <row r="13" spans="1:11" ht="12.75">
      <c r="A13" s="60"/>
      <c r="B13" s="937"/>
      <c r="C13" s="758"/>
      <c r="D13" s="758"/>
      <c r="E13" s="758"/>
      <c r="F13" s="740"/>
      <c r="G13" s="740"/>
      <c r="H13" s="740"/>
      <c r="I13" s="741"/>
      <c r="J13" s="12"/>
      <c r="K13" s="86"/>
    </row>
    <row r="14" spans="1:11" ht="12.75">
      <c r="A14" s="60"/>
      <c r="B14" s="937"/>
      <c r="C14" s="758"/>
      <c r="D14" s="758"/>
      <c r="E14" s="758"/>
      <c r="F14" s="740"/>
      <c r="G14" s="740"/>
      <c r="H14" s="740"/>
      <c r="I14" s="741"/>
      <c r="J14" s="12"/>
      <c r="K14" s="86"/>
    </row>
    <row r="15" spans="1:11" ht="12.75">
      <c r="A15" s="60"/>
      <c r="B15" s="923"/>
      <c r="C15" s="743"/>
      <c r="D15" s="743"/>
      <c r="E15" s="743"/>
      <c r="F15" s="744"/>
      <c r="G15" s="744"/>
      <c r="H15" s="744"/>
      <c r="I15" s="745"/>
      <c r="J15" s="12"/>
      <c r="K15" s="86"/>
    </row>
    <row r="16" spans="1:11" ht="12.75">
      <c r="A16" s="60"/>
      <c r="B16" s="12"/>
      <c r="C16" s="12"/>
      <c r="D16" s="12"/>
      <c r="E16" s="12"/>
      <c r="F16" s="12"/>
      <c r="G16" s="12"/>
      <c r="H16" s="659"/>
      <c r="I16" s="659"/>
      <c r="J16" s="12"/>
      <c r="K16" s="86"/>
    </row>
    <row r="17" spans="1:11" ht="12.75">
      <c r="A17" s="60"/>
      <c r="B17" s="12"/>
      <c r="C17" s="12"/>
      <c r="D17" s="12"/>
      <c r="E17" s="12"/>
      <c r="F17" s="12"/>
      <c r="G17" s="12"/>
      <c r="H17" s="12"/>
      <c r="I17" s="12"/>
      <c r="J17" s="12"/>
      <c r="K17" s="86"/>
    </row>
    <row r="18" spans="1:11" ht="12.75">
      <c r="A18" s="939" t="s">
        <v>254</v>
      </c>
      <c r="B18" s="12"/>
      <c r="C18" s="12"/>
      <c r="D18" s="12"/>
      <c r="E18" s="12"/>
      <c r="F18" s="12"/>
      <c r="G18" s="12"/>
      <c r="H18" s="12"/>
      <c r="I18" s="12"/>
      <c r="J18" s="12"/>
      <c r="K18" s="86"/>
    </row>
    <row r="19" spans="1:11" ht="12.75">
      <c r="A19" s="939"/>
      <c r="B19" s="942" t="s">
        <v>255</v>
      </c>
      <c r="C19" s="942"/>
      <c r="D19" s="942"/>
      <c r="E19" s="942"/>
      <c r="F19" s="942" t="s">
        <v>430</v>
      </c>
      <c r="G19" s="942"/>
      <c r="H19" s="942" t="s">
        <v>431</v>
      </c>
      <c r="I19" s="942"/>
      <c r="J19" s="12"/>
      <c r="K19" s="86"/>
    </row>
    <row r="20" spans="1:11" ht="12.75">
      <c r="A20" s="109" t="s">
        <v>199</v>
      </c>
      <c r="B20" s="943"/>
      <c r="C20" s="943"/>
      <c r="D20" s="943"/>
      <c r="E20" s="943"/>
      <c r="F20" s="943"/>
      <c r="G20" s="943"/>
      <c r="H20" s="943"/>
      <c r="I20" s="943"/>
      <c r="J20" s="12"/>
      <c r="K20" s="86"/>
    </row>
    <row r="21" spans="1:11" ht="12.75">
      <c r="A21" s="60" t="s">
        <v>256</v>
      </c>
      <c r="B21" s="953"/>
      <c r="C21" s="954"/>
      <c r="D21" s="954"/>
      <c r="E21" s="954"/>
      <c r="F21" s="954"/>
      <c r="G21" s="954"/>
      <c r="H21" s="954"/>
      <c r="I21" s="1002"/>
      <c r="J21" s="12"/>
      <c r="K21" s="86"/>
    </row>
    <row r="22" spans="1:11" ht="14.25">
      <c r="A22" s="60"/>
      <c r="B22" s="615" t="s">
        <v>258</v>
      </c>
      <c r="C22" s="616"/>
      <c r="D22" s="616"/>
      <c r="E22" s="739"/>
      <c r="F22" s="960">
        <v>0</v>
      </c>
      <c r="G22" s="960"/>
      <c r="H22" s="960">
        <v>0</v>
      </c>
      <c r="I22" s="961"/>
      <c r="J22" s="12"/>
      <c r="K22" s="86"/>
    </row>
    <row r="23" spans="1:11" ht="12.75">
      <c r="A23" s="60"/>
      <c r="B23" s="937"/>
      <c r="C23" s="758"/>
      <c r="D23" s="758"/>
      <c r="E23" s="758"/>
      <c r="F23" s="740"/>
      <c r="G23" s="740"/>
      <c r="H23" s="740"/>
      <c r="I23" s="741"/>
      <c r="J23" s="12"/>
      <c r="K23" s="86"/>
    </row>
    <row r="24" spans="1:11" ht="12.75">
      <c r="A24" s="60"/>
      <c r="B24" s="937"/>
      <c r="C24" s="758"/>
      <c r="D24" s="758"/>
      <c r="E24" s="758"/>
      <c r="F24" s="740"/>
      <c r="G24" s="740"/>
      <c r="H24" s="740"/>
      <c r="I24" s="741"/>
      <c r="J24" s="12"/>
      <c r="K24" s="86"/>
    </row>
    <row r="25" spans="1:11" ht="12.75">
      <c r="A25" s="60"/>
      <c r="B25" s="937"/>
      <c r="C25" s="758"/>
      <c r="D25" s="758"/>
      <c r="E25" s="758"/>
      <c r="F25" s="740"/>
      <c r="G25" s="740"/>
      <c r="H25" s="740"/>
      <c r="I25" s="741"/>
      <c r="J25" s="12"/>
      <c r="K25" s="86"/>
    </row>
    <row r="26" spans="1:11" ht="12.75">
      <c r="A26" s="60"/>
      <c r="B26" s="923"/>
      <c r="C26" s="743"/>
      <c r="D26" s="743"/>
      <c r="E26" s="743"/>
      <c r="F26" s="743"/>
      <c r="G26" s="743"/>
      <c r="H26" s="743"/>
      <c r="I26" s="1001"/>
      <c r="J26" s="12"/>
      <c r="K26" s="86"/>
    </row>
    <row r="27" spans="1:11" ht="12.75">
      <c r="A27" s="60"/>
      <c r="B27" s="12"/>
      <c r="C27" s="12"/>
      <c r="D27" s="12"/>
      <c r="E27" s="12"/>
      <c r="F27" s="12"/>
      <c r="G27" s="12"/>
      <c r="H27" s="12"/>
      <c r="I27" s="12"/>
      <c r="J27" s="12"/>
      <c r="K27" s="86"/>
    </row>
    <row r="28" spans="1:11" ht="12.75">
      <c r="A28" s="60"/>
      <c r="B28" s="12"/>
      <c r="C28" s="12"/>
      <c r="D28" s="12"/>
      <c r="E28" s="12"/>
      <c r="F28" s="12"/>
      <c r="G28" s="12"/>
      <c r="H28" s="12"/>
      <c r="I28" s="12"/>
      <c r="J28" s="12"/>
      <c r="K28" s="86"/>
    </row>
    <row r="29" spans="1:11" ht="15">
      <c r="A29" s="939" t="s">
        <v>254</v>
      </c>
      <c r="B29" s="110" t="s">
        <v>259</v>
      </c>
      <c r="C29" s="12"/>
      <c r="D29" s="12"/>
      <c r="E29" s="12"/>
      <c r="F29" s="12"/>
      <c r="G29" s="12"/>
      <c r="H29" s="12"/>
      <c r="I29" s="12"/>
      <c r="J29" s="12"/>
      <c r="K29" s="86"/>
    </row>
    <row r="30" spans="1:11" ht="12.75">
      <c r="A30" s="939"/>
      <c r="B30" s="942" t="s">
        <v>255</v>
      </c>
      <c r="C30" s="942"/>
      <c r="D30" s="942"/>
      <c r="E30" s="942"/>
      <c r="F30" s="942" t="s">
        <v>430</v>
      </c>
      <c r="G30" s="942"/>
      <c r="H30" s="942" t="s">
        <v>431</v>
      </c>
      <c r="I30" s="942"/>
      <c r="J30" s="942" t="s">
        <v>432</v>
      </c>
      <c r="K30" s="944"/>
    </row>
    <row r="31" spans="1:11" ht="12.75">
      <c r="A31" s="109" t="s">
        <v>200</v>
      </c>
      <c r="B31" s="943"/>
      <c r="C31" s="943"/>
      <c r="D31" s="943"/>
      <c r="E31" s="943"/>
      <c r="F31" s="943"/>
      <c r="G31" s="943"/>
      <c r="H31" s="943"/>
      <c r="I31" s="943"/>
      <c r="J31" s="943"/>
      <c r="K31" s="945"/>
    </row>
    <row r="32" spans="1:11" ht="12.75">
      <c r="A32" s="60" t="s">
        <v>256</v>
      </c>
      <c r="B32" s="953"/>
      <c r="C32" s="954"/>
      <c r="D32" s="954"/>
      <c r="E32" s="954"/>
      <c r="F32" s="954"/>
      <c r="G32" s="954"/>
      <c r="H32" s="954"/>
      <c r="I32" s="954"/>
      <c r="J32" s="954"/>
      <c r="K32" s="984"/>
    </row>
    <row r="33" spans="1:11" ht="12.75">
      <c r="A33" s="60"/>
      <c r="B33" s="845" t="s">
        <v>260</v>
      </c>
      <c r="C33" s="846"/>
      <c r="D33" s="846"/>
      <c r="E33" s="846"/>
      <c r="F33" s="740"/>
      <c r="G33" s="740"/>
      <c r="H33" s="740"/>
      <c r="I33" s="740"/>
      <c r="J33" s="740">
        <f>H33-F33</f>
        <v>0</v>
      </c>
      <c r="K33" s="938"/>
    </row>
    <row r="34" spans="1:11" ht="12.75">
      <c r="A34" s="60"/>
      <c r="B34" s="845" t="s">
        <v>261</v>
      </c>
      <c r="C34" s="846"/>
      <c r="D34" s="846"/>
      <c r="E34" s="846"/>
      <c r="F34" s="740"/>
      <c r="G34" s="740"/>
      <c r="H34" s="740"/>
      <c r="I34" s="740"/>
      <c r="J34" s="740">
        <f>-(F34-H34)</f>
        <v>0</v>
      </c>
      <c r="K34" s="938"/>
    </row>
    <row r="35" spans="1:11" ht="12.75">
      <c r="A35" s="60"/>
      <c r="B35" s="1000" t="s">
        <v>262</v>
      </c>
      <c r="C35" s="876"/>
      <c r="D35" s="876"/>
      <c r="E35" s="981"/>
      <c r="F35" s="740"/>
      <c r="G35" s="740"/>
      <c r="H35" s="740"/>
      <c r="I35" s="740"/>
      <c r="J35" s="740"/>
      <c r="K35" s="938"/>
    </row>
    <row r="36" spans="1:11" ht="12.75">
      <c r="A36" s="60"/>
      <c r="B36" s="985"/>
      <c r="C36" s="986"/>
      <c r="D36" s="986"/>
      <c r="E36" s="986"/>
      <c r="F36" s="971"/>
      <c r="G36" s="971"/>
      <c r="H36" s="971"/>
      <c r="I36" s="971"/>
      <c r="J36" s="971"/>
      <c r="K36" s="987"/>
    </row>
    <row r="37" spans="1:11" ht="15">
      <c r="A37" s="60"/>
      <c r="B37" s="995" t="s">
        <v>263</v>
      </c>
      <c r="C37" s="995"/>
      <c r="D37" s="995"/>
      <c r="E37" s="995"/>
      <c r="F37" s="998">
        <f>SUM(F33:F36)</f>
        <v>0</v>
      </c>
      <c r="G37" s="767"/>
      <c r="H37" s="998">
        <f>SUM(H33:H36)</f>
        <v>0</v>
      </c>
      <c r="I37" s="767"/>
      <c r="J37" s="996">
        <f>J33+J34+J35</f>
        <v>0</v>
      </c>
      <c r="K37" s="999"/>
    </row>
    <row r="38" spans="1:11" ht="12.75">
      <c r="A38" s="60"/>
      <c r="B38" s="12"/>
      <c r="C38" s="12"/>
      <c r="D38" s="12"/>
      <c r="E38" s="12"/>
      <c r="F38" s="12"/>
      <c r="G38" s="12"/>
      <c r="H38" s="12"/>
      <c r="I38" s="12"/>
      <c r="J38" s="12"/>
      <c r="K38" s="86"/>
    </row>
    <row r="39" spans="1:11" ht="12.75">
      <c r="A39" s="60"/>
      <c r="B39" s="12"/>
      <c r="C39" s="12"/>
      <c r="D39" s="12"/>
      <c r="E39" s="12"/>
      <c r="F39" s="12"/>
      <c r="G39" s="12"/>
      <c r="H39" s="12"/>
      <c r="I39" s="12"/>
      <c r="J39" s="12"/>
      <c r="K39" s="86"/>
    </row>
    <row r="40" spans="1:11" ht="15">
      <c r="A40" s="939" t="s">
        <v>254</v>
      </c>
      <c r="B40" s="110" t="s">
        <v>264</v>
      </c>
      <c r="C40" s="111"/>
      <c r="D40" s="111"/>
      <c r="E40" s="111"/>
      <c r="F40" s="12"/>
      <c r="G40" s="12"/>
      <c r="H40" s="12"/>
      <c r="I40" s="12"/>
      <c r="J40" s="12"/>
      <c r="K40" s="86"/>
    </row>
    <row r="41" spans="1:11" ht="12.75">
      <c r="A41" s="939"/>
      <c r="B41" s="942" t="s">
        <v>255</v>
      </c>
      <c r="C41" s="942"/>
      <c r="D41" s="942"/>
      <c r="E41" s="942"/>
      <c r="F41" s="942" t="s">
        <v>430</v>
      </c>
      <c r="G41" s="942"/>
      <c r="H41" s="942" t="s">
        <v>431</v>
      </c>
      <c r="I41" s="942"/>
      <c r="J41" s="942" t="s">
        <v>432</v>
      </c>
      <c r="K41" s="944"/>
    </row>
    <row r="42" spans="1:11" ht="12.75">
      <c r="A42" s="109" t="s">
        <v>201</v>
      </c>
      <c r="B42" s="943"/>
      <c r="C42" s="943"/>
      <c r="D42" s="943"/>
      <c r="E42" s="943"/>
      <c r="F42" s="943"/>
      <c r="G42" s="943"/>
      <c r="H42" s="943"/>
      <c r="I42" s="943"/>
      <c r="J42" s="943"/>
      <c r="K42" s="945"/>
    </row>
    <row r="43" spans="1:11" ht="12.75">
      <c r="A43" s="60" t="s">
        <v>256</v>
      </c>
      <c r="B43" s="953"/>
      <c r="C43" s="954"/>
      <c r="D43" s="954"/>
      <c r="E43" s="954"/>
      <c r="F43" s="954"/>
      <c r="G43" s="954"/>
      <c r="H43" s="954"/>
      <c r="I43" s="954"/>
      <c r="J43" s="954"/>
      <c r="K43" s="984"/>
    </row>
    <row r="44" spans="1:11" ht="12.75">
      <c r="A44" s="60"/>
      <c r="B44" s="937" t="s">
        <v>265</v>
      </c>
      <c r="C44" s="758"/>
      <c r="D44" s="758"/>
      <c r="E44" s="758"/>
      <c r="F44" s="740"/>
      <c r="G44" s="740"/>
      <c r="H44" s="740"/>
      <c r="I44" s="740"/>
      <c r="J44" s="740">
        <f>H44-F44</f>
        <v>0</v>
      </c>
      <c r="K44" s="938"/>
    </row>
    <row r="45" spans="1:11" ht="12.75">
      <c r="A45" s="60"/>
      <c r="B45" s="937"/>
      <c r="C45" s="758"/>
      <c r="D45" s="758"/>
      <c r="E45" s="758"/>
      <c r="F45" s="740"/>
      <c r="G45" s="740"/>
      <c r="H45" s="740"/>
      <c r="I45" s="740"/>
      <c r="J45" s="740"/>
      <c r="K45" s="938"/>
    </row>
    <row r="46" spans="1:11" ht="12.75">
      <c r="A46" s="60"/>
      <c r="B46" s="985"/>
      <c r="C46" s="986"/>
      <c r="D46" s="986"/>
      <c r="E46" s="986"/>
      <c r="F46" s="971"/>
      <c r="G46" s="971"/>
      <c r="H46" s="971"/>
      <c r="I46" s="971"/>
      <c r="J46" s="971"/>
      <c r="K46" s="987"/>
    </row>
    <row r="47" spans="1:11" ht="12.75">
      <c r="A47" s="60"/>
      <c r="B47" s="1020" t="s">
        <v>266</v>
      </c>
      <c r="C47" s="1020"/>
      <c r="D47" s="1020"/>
      <c r="E47" s="1020"/>
      <c r="F47" s="951">
        <f>F44</f>
        <v>0</v>
      </c>
      <c r="G47" s="951"/>
      <c r="H47" s="951">
        <f>H44</f>
        <v>0</v>
      </c>
      <c r="I47" s="951"/>
      <c r="J47" s="933">
        <f>J44</f>
        <v>0</v>
      </c>
      <c r="K47" s="934"/>
    </row>
    <row r="48" spans="1:11" ht="12.75">
      <c r="A48" s="60"/>
      <c r="B48" s="1021" t="s">
        <v>267</v>
      </c>
      <c r="C48" s="1021"/>
      <c r="D48" s="1021"/>
      <c r="E48" s="1021"/>
      <c r="F48" s="952"/>
      <c r="G48" s="952"/>
      <c r="H48" s="952"/>
      <c r="I48" s="952"/>
      <c r="J48" s="935"/>
      <c r="K48" s="936"/>
    </row>
    <row r="49" spans="1:11" ht="12.75">
      <c r="A49" s="60"/>
      <c r="B49" s="12"/>
      <c r="C49" s="12"/>
      <c r="D49" s="12"/>
      <c r="E49" s="12"/>
      <c r="F49" s="12"/>
      <c r="G49" s="12"/>
      <c r="H49" s="12"/>
      <c r="I49" s="12"/>
      <c r="J49" s="12"/>
      <c r="K49" s="86"/>
    </row>
    <row r="50" spans="1:11" ht="12.75">
      <c r="A50" s="60"/>
      <c r="B50" s="12"/>
      <c r="C50" s="12"/>
      <c r="D50" s="12"/>
      <c r="E50" s="12"/>
      <c r="F50" s="12"/>
      <c r="G50" s="12"/>
      <c r="H50" s="12"/>
      <c r="I50" s="12"/>
      <c r="J50" s="12"/>
      <c r="K50" s="86"/>
    </row>
    <row r="51" spans="1:11" ht="15">
      <c r="A51" s="939" t="s">
        <v>254</v>
      </c>
      <c r="B51" s="110" t="s">
        <v>268</v>
      </c>
      <c r="C51" s="12"/>
      <c r="D51" s="12"/>
      <c r="E51" s="12"/>
      <c r="F51" s="12"/>
      <c r="G51" s="12"/>
      <c r="H51" s="12"/>
      <c r="I51" s="12"/>
      <c r="J51" s="12"/>
      <c r="K51" s="86"/>
    </row>
    <row r="52" spans="1:11" ht="12.75">
      <c r="A52" s="939"/>
      <c r="B52" s="942" t="s">
        <v>255</v>
      </c>
      <c r="C52" s="942"/>
      <c r="D52" s="942"/>
      <c r="E52" s="942"/>
      <c r="F52" s="942" t="s">
        <v>430</v>
      </c>
      <c r="G52" s="942"/>
      <c r="H52" s="942" t="s">
        <v>431</v>
      </c>
      <c r="I52" s="942"/>
      <c r="J52" s="942" t="s">
        <v>432</v>
      </c>
      <c r="K52" s="944"/>
    </row>
    <row r="53" spans="1:11" ht="12.75">
      <c r="A53" s="109" t="s">
        <v>269</v>
      </c>
      <c r="B53" s="943"/>
      <c r="C53" s="943"/>
      <c r="D53" s="943"/>
      <c r="E53" s="943"/>
      <c r="F53" s="943"/>
      <c r="G53" s="943"/>
      <c r="H53" s="943"/>
      <c r="I53" s="943"/>
      <c r="J53" s="943"/>
      <c r="K53" s="945"/>
    </row>
    <row r="54" spans="1:11" ht="12.75">
      <c r="A54" s="60" t="s">
        <v>256</v>
      </c>
      <c r="B54" s="982" t="s">
        <v>270</v>
      </c>
      <c r="C54" s="983"/>
      <c r="D54" s="983"/>
      <c r="E54" s="983"/>
      <c r="F54" s="954"/>
      <c r="G54" s="954"/>
      <c r="H54" s="954"/>
      <c r="I54" s="954"/>
      <c r="J54" s="954"/>
      <c r="K54" s="984"/>
    </row>
    <row r="55" spans="1:11" ht="14.25">
      <c r="A55" s="60"/>
      <c r="B55" s="1022" t="s">
        <v>271</v>
      </c>
      <c r="C55" s="979"/>
      <c r="D55" s="979"/>
      <c r="E55" s="979"/>
      <c r="F55" s="972"/>
      <c r="G55" s="972"/>
      <c r="H55" s="972"/>
      <c r="I55" s="972"/>
      <c r="J55" s="972">
        <f>F55-H55</f>
        <v>0</v>
      </c>
      <c r="K55" s="973"/>
    </row>
    <row r="56" spans="1:11" ht="14.25">
      <c r="A56" s="60"/>
      <c r="B56" s="1022" t="s">
        <v>272</v>
      </c>
      <c r="C56" s="979"/>
      <c r="D56" s="979"/>
      <c r="E56" s="979"/>
      <c r="F56" s="972"/>
      <c r="G56" s="972"/>
      <c r="H56" s="972"/>
      <c r="I56" s="972"/>
      <c r="J56" s="972">
        <f>F56-H56</f>
        <v>0</v>
      </c>
      <c r="K56" s="973"/>
    </row>
    <row r="57" spans="1:11" ht="14.25">
      <c r="A57" s="60"/>
      <c r="B57" s="1022" t="s">
        <v>273</v>
      </c>
      <c r="C57" s="979"/>
      <c r="D57" s="979"/>
      <c r="E57" s="979"/>
      <c r="F57" s="972"/>
      <c r="G57" s="972"/>
      <c r="H57" s="972"/>
      <c r="I57" s="972"/>
      <c r="J57" s="972">
        <f>F57-H57</f>
        <v>0</v>
      </c>
      <c r="K57" s="973"/>
    </row>
    <row r="58" spans="1:11" ht="12.75">
      <c r="A58" s="60"/>
      <c r="B58" s="1000" t="s">
        <v>274</v>
      </c>
      <c r="C58" s="876"/>
      <c r="D58" s="876"/>
      <c r="E58" s="981"/>
      <c r="F58" s="740"/>
      <c r="G58" s="740"/>
      <c r="H58" s="740">
        <v>0</v>
      </c>
      <c r="I58" s="740"/>
      <c r="J58" s="740"/>
      <c r="K58" s="938"/>
    </row>
    <row r="59" spans="1:11" ht="12.75">
      <c r="A59" s="60"/>
      <c r="B59" s="985"/>
      <c r="C59" s="986"/>
      <c r="D59" s="986"/>
      <c r="E59" s="986"/>
      <c r="F59" s="971"/>
      <c r="G59" s="971"/>
      <c r="H59" s="971"/>
      <c r="I59" s="971"/>
      <c r="J59" s="971"/>
      <c r="K59" s="987"/>
    </row>
    <row r="60" spans="1:11" ht="15.75">
      <c r="A60" s="60"/>
      <c r="B60" s="974" t="s">
        <v>192</v>
      </c>
      <c r="C60" s="974"/>
      <c r="D60" s="974"/>
      <c r="E60" s="974"/>
      <c r="F60" s="1023">
        <f>SUM(F55:F59)</f>
        <v>0</v>
      </c>
      <c r="G60" s="1023"/>
      <c r="H60" s="1023">
        <f>SUM(H55:H59)</f>
        <v>0</v>
      </c>
      <c r="I60" s="1023"/>
      <c r="J60" s="976">
        <f>SUM(J55:J59)</f>
        <v>0</v>
      </c>
      <c r="K60" s="977"/>
    </row>
    <row r="61" spans="1:11" ht="12.75">
      <c r="A61" s="60"/>
      <c r="B61" s="962"/>
      <c r="C61" s="963"/>
      <c r="D61" s="963"/>
      <c r="E61" s="963"/>
      <c r="F61" s="964"/>
      <c r="G61" s="964"/>
      <c r="H61" s="964"/>
      <c r="I61" s="964"/>
      <c r="J61" s="964"/>
      <c r="K61" s="965"/>
    </row>
    <row r="62" spans="1:11" ht="12.75">
      <c r="A62" s="60"/>
      <c r="B62" s="12"/>
      <c r="C62" s="12"/>
      <c r="D62" s="12"/>
      <c r="E62" s="12"/>
      <c r="F62" s="12"/>
      <c r="G62" s="12"/>
      <c r="H62" s="12"/>
      <c r="I62" s="12"/>
      <c r="J62" s="12"/>
      <c r="K62" s="86"/>
    </row>
    <row r="63" spans="1:11" ht="13.5" thickBot="1">
      <c r="A63" s="87"/>
      <c r="B63" s="61"/>
      <c r="C63" s="61"/>
      <c r="D63" s="61"/>
      <c r="E63" s="61"/>
      <c r="F63" s="61"/>
      <c r="G63" s="61"/>
      <c r="H63" s="61"/>
      <c r="I63" s="61"/>
      <c r="J63" s="61"/>
      <c r="K63" s="62"/>
    </row>
    <row r="64" spans="1:11" ht="13.5" thickTop="1">
      <c r="A64" s="59"/>
      <c r="B64" s="84"/>
      <c r="C64" s="84"/>
      <c r="D64" s="84"/>
      <c r="E64" s="84"/>
      <c r="F64" s="84"/>
      <c r="G64" s="84"/>
      <c r="H64" s="84"/>
      <c r="I64" s="84"/>
      <c r="J64" s="84"/>
      <c r="K64" s="85"/>
    </row>
    <row r="65" spans="1:11" ht="12.75">
      <c r="A65" s="60"/>
      <c r="B65" s="12"/>
      <c r="C65" s="12"/>
      <c r="D65" s="12"/>
      <c r="E65" s="12"/>
      <c r="F65" s="12"/>
      <c r="G65" s="12"/>
      <c r="H65" s="12"/>
      <c r="I65" s="12"/>
      <c r="J65" s="12"/>
      <c r="K65" s="86"/>
    </row>
    <row r="66" spans="1:11" ht="12.75">
      <c r="A66" s="60"/>
      <c r="B66" s="12"/>
      <c r="C66" s="12"/>
      <c r="D66" s="12"/>
      <c r="E66" s="12"/>
      <c r="F66" s="12"/>
      <c r="G66" s="12"/>
      <c r="H66" s="12"/>
      <c r="I66" s="1028"/>
      <c r="J66" s="967"/>
      <c r="K66" s="108" t="s">
        <v>275</v>
      </c>
    </row>
    <row r="67" spans="1:11" ht="12.75">
      <c r="A67" s="60"/>
      <c r="B67" s="12"/>
      <c r="C67" s="12"/>
      <c r="D67" s="12"/>
      <c r="E67" s="12"/>
      <c r="F67" s="12"/>
      <c r="G67" s="12"/>
      <c r="H67" s="12"/>
      <c r="I67" s="12"/>
      <c r="J67" s="12"/>
      <c r="K67" s="86"/>
    </row>
    <row r="68" spans="1:11" ht="12.75">
      <c r="A68" s="939" t="s">
        <v>254</v>
      </c>
      <c r="B68" s="12"/>
      <c r="C68" s="12"/>
      <c r="D68" s="12"/>
      <c r="E68" s="12"/>
      <c r="F68" s="12"/>
      <c r="G68" s="12"/>
      <c r="H68" s="12"/>
      <c r="I68" s="12"/>
      <c r="J68" s="12"/>
      <c r="K68" s="86"/>
    </row>
    <row r="69" spans="1:11" ht="12.75">
      <c r="A69" s="939"/>
      <c r="B69" s="940" t="s">
        <v>255</v>
      </c>
      <c r="C69" s="940"/>
      <c r="D69" s="940"/>
      <c r="E69" s="940"/>
      <c r="F69" s="940" t="s">
        <v>430</v>
      </c>
      <c r="G69" s="940"/>
      <c r="H69" s="940" t="s">
        <v>431</v>
      </c>
      <c r="I69" s="940"/>
      <c r="J69" s="12"/>
      <c r="K69" s="86"/>
    </row>
    <row r="70" spans="1:11" ht="12.75">
      <c r="A70" s="109" t="s">
        <v>208</v>
      </c>
      <c r="B70" s="941"/>
      <c r="C70" s="941"/>
      <c r="D70" s="941"/>
      <c r="E70" s="941"/>
      <c r="F70" s="941"/>
      <c r="G70" s="941"/>
      <c r="H70" s="941"/>
      <c r="I70" s="941"/>
      <c r="J70" s="12"/>
      <c r="K70" s="86"/>
    </row>
    <row r="71" spans="1:11" ht="12.75">
      <c r="A71" s="60" t="s">
        <v>256</v>
      </c>
      <c r="B71" s="946"/>
      <c r="C71" s="947"/>
      <c r="D71" s="947"/>
      <c r="E71" s="947"/>
      <c r="F71" s="947"/>
      <c r="G71" s="947"/>
      <c r="H71" s="947"/>
      <c r="I71" s="957"/>
      <c r="J71" s="12"/>
      <c r="K71" s="86"/>
    </row>
    <row r="72" spans="1:11" ht="14.25">
      <c r="A72" s="60"/>
      <c r="B72" s="1024" t="s">
        <v>276</v>
      </c>
      <c r="C72" s="1025"/>
      <c r="D72" s="1025"/>
      <c r="E72" s="1025"/>
      <c r="F72" s="1026"/>
      <c r="G72" s="1026"/>
      <c r="H72" s="1026"/>
      <c r="I72" s="1027"/>
      <c r="J72" s="12"/>
      <c r="K72" s="86"/>
    </row>
    <row r="73" spans="1:11" ht="12.75">
      <c r="A73" s="60"/>
      <c r="B73" s="953"/>
      <c r="C73" s="954"/>
      <c r="D73" s="954"/>
      <c r="E73" s="954"/>
      <c r="F73" s="955"/>
      <c r="G73" s="955"/>
      <c r="H73" s="955"/>
      <c r="I73" s="956"/>
      <c r="J73" s="12"/>
      <c r="K73" s="86"/>
    </row>
    <row r="74" spans="1:11" ht="12.75">
      <c r="A74" s="60"/>
      <c r="B74" s="937"/>
      <c r="C74" s="758"/>
      <c r="D74" s="758"/>
      <c r="E74" s="758"/>
      <c r="F74" s="740"/>
      <c r="G74" s="740"/>
      <c r="H74" s="740"/>
      <c r="I74" s="741"/>
      <c r="J74" s="12"/>
      <c r="K74" s="86"/>
    </row>
    <row r="75" spans="1:11" ht="12.75">
      <c r="A75" s="60"/>
      <c r="B75" s="937"/>
      <c r="C75" s="758"/>
      <c r="D75" s="758"/>
      <c r="E75" s="758"/>
      <c r="F75" s="740"/>
      <c r="G75" s="740"/>
      <c r="H75" s="740"/>
      <c r="I75" s="741"/>
      <c r="J75" s="12"/>
      <c r="K75" s="86"/>
    </row>
    <row r="76" spans="1:11" ht="12.75">
      <c r="A76" s="60"/>
      <c r="B76" s="923"/>
      <c r="C76" s="743"/>
      <c r="D76" s="743"/>
      <c r="E76" s="743"/>
      <c r="F76" s="744"/>
      <c r="G76" s="744"/>
      <c r="H76" s="744"/>
      <c r="I76" s="745"/>
      <c r="J76" s="12"/>
      <c r="K76" s="86"/>
    </row>
    <row r="77" spans="1:11" ht="12.75">
      <c r="A77" s="60"/>
      <c r="B77" s="12"/>
      <c r="C77" s="12"/>
      <c r="D77" s="12"/>
      <c r="E77" s="12"/>
      <c r="F77" s="12"/>
      <c r="G77" s="12"/>
      <c r="H77" s="12"/>
      <c r="I77" s="12"/>
      <c r="J77" s="12"/>
      <c r="K77" s="86"/>
    </row>
    <row r="78" spans="1:11" ht="12.75">
      <c r="A78" s="60"/>
      <c r="B78" s="12"/>
      <c r="C78" s="12"/>
      <c r="D78" s="12"/>
      <c r="E78" s="12"/>
      <c r="F78" s="12"/>
      <c r="G78" s="12"/>
      <c r="H78" s="12"/>
      <c r="I78" s="12"/>
      <c r="J78" s="12"/>
      <c r="K78" s="86"/>
    </row>
    <row r="79" spans="1:11" ht="15">
      <c r="A79" s="939" t="s">
        <v>254</v>
      </c>
      <c r="B79" s="110" t="s">
        <v>277</v>
      </c>
      <c r="C79" s="111"/>
      <c r="D79" s="111"/>
      <c r="E79" s="111"/>
      <c r="F79" s="12"/>
      <c r="G79" s="12"/>
      <c r="H79" s="12"/>
      <c r="I79" s="12"/>
      <c r="J79" s="12"/>
      <c r="K79" s="86"/>
    </row>
    <row r="80" spans="1:11" ht="12.75">
      <c r="A80" s="939"/>
      <c r="B80" s="940" t="s">
        <v>255</v>
      </c>
      <c r="C80" s="940"/>
      <c r="D80" s="940"/>
      <c r="E80" s="940"/>
      <c r="F80" s="940" t="s">
        <v>430</v>
      </c>
      <c r="G80" s="940"/>
      <c r="H80" s="940" t="s">
        <v>433</v>
      </c>
      <c r="I80" s="940"/>
      <c r="J80" s="940" t="s">
        <v>432</v>
      </c>
      <c r="K80" s="1029"/>
    </row>
    <row r="81" spans="1:11" ht="12.75">
      <c r="A81" s="109" t="s">
        <v>219</v>
      </c>
      <c r="B81" s="941"/>
      <c r="C81" s="941"/>
      <c r="D81" s="941"/>
      <c r="E81" s="941"/>
      <c r="F81" s="941"/>
      <c r="G81" s="941"/>
      <c r="H81" s="941"/>
      <c r="I81" s="941"/>
      <c r="J81" s="941"/>
      <c r="K81" s="1030"/>
    </row>
    <row r="82" spans="1:11" ht="12.75">
      <c r="A82" s="60" t="s">
        <v>256</v>
      </c>
      <c r="B82" s="946"/>
      <c r="C82" s="947"/>
      <c r="D82" s="947"/>
      <c r="E82" s="947"/>
      <c r="F82" s="947"/>
      <c r="G82" s="947"/>
      <c r="H82" s="947"/>
      <c r="I82" s="947"/>
      <c r="J82" s="947"/>
      <c r="K82" s="948"/>
    </row>
    <row r="83" spans="1:11" ht="12.75">
      <c r="A83" s="60"/>
      <c r="B83" s="937" t="s">
        <v>278</v>
      </c>
      <c r="C83" s="758"/>
      <c r="D83" s="758"/>
      <c r="E83" s="758"/>
      <c r="F83" s="740"/>
      <c r="G83" s="740"/>
      <c r="H83" s="740"/>
      <c r="I83" s="740"/>
      <c r="J83" s="740">
        <f>H83-F83</f>
        <v>0</v>
      </c>
      <c r="K83" s="938"/>
    </row>
    <row r="84" spans="1:11" ht="12.75">
      <c r="A84" s="60"/>
      <c r="B84" s="937"/>
      <c r="C84" s="758"/>
      <c r="D84" s="758"/>
      <c r="E84" s="758"/>
      <c r="F84" s="740"/>
      <c r="G84" s="740"/>
      <c r="H84" s="740"/>
      <c r="I84" s="740"/>
      <c r="J84" s="740"/>
      <c r="K84" s="938"/>
    </row>
    <row r="85" spans="1:11" ht="12.75">
      <c r="A85" s="60"/>
      <c r="B85" s="923"/>
      <c r="C85" s="743"/>
      <c r="D85" s="743"/>
      <c r="E85" s="743"/>
      <c r="F85" s="744"/>
      <c r="G85" s="744"/>
      <c r="H85" s="744"/>
      <c r="I85" s="744"/>
      <c r="J85" s="744"/>
      <c r="K85" s="924"/>
    </row>
    <row r="86" spans="1:11" ht="12.75">
      <c r="A86" s="60"/>
      <c r="B86" s="949" t="s">
        <v>434</v>
      </c>
      <c r="C86" s="949"/>
      <c r="D86" s="949"/>
      <c r="E86" s="949"/>
      <c r="F86" s="951">
        <f>F83</f>
        <v>0</v>
      </c>
      <c r="G86" s="951"/>
      <c r="H86" s="951">
        <f>H83</f>
        <v>0</v>
      </c>
      <c r="I86" s="951"/>
      <c r="J86" s="933">
        <f>J83</f>
        <v>0</v>
      </c>
      <c r="K86" s="934"/>
    </row>
    <row r="87" spans="1:11" ht="12.75">
      <c r="A87" s="60"/>
      <c r="B87" s="950"/>
      <c r="C87" s="950"/>
      <c r="D87" s="950"/>
      <c r="E87" s="950"/>
      <c r="F87" s="952"/>
      <c r="G87" s="952"/>
      <c r="H87" s="952"/>
      <c r="I87" s="952"/>
      <c r="J87" s="935"/>
      <c r="K87" s="936"/>
    </row>
    <row r="88" spans="1:11" ht="12.75">
      <c r="A88" s="60"/>
      <c r="B88" s="12"/>
      <c r="C88" s="12"/>
      <c r="D88" s="12"/>
      <c r="E88" s="12"/>
      <c r="F88" s="12"/>
      <c r="G88" s="12"/>
      <c r="H88" s="12"/>
      <c r="I88" s="12"/>
      <c r="J88" s="12"/>
      <c r="K88" s="86"/>
    </row>
    <row r="89" spans="1:11" ht="12.75">
      <c r="A89" s="60"/>
      <c r="B89" s="12"/>
      <c r="C89" s="12"/>
      <c r="D89" s="12"/>
      <c r="E89" s="12"/>
      <c r="F89" s="12"/>
      <c r="G89" s="12"/>
      <c r="H89" s="12"/>
      <c r="I89" s="12"/>
      <c r="J89" s="12"/>
      <c r="K89" s="86"/>
    </row>
    <row r="90" spans="1:11" ht="15">
      <c r="A90" s="939" t="s">
        <v>254</v>
      </c>
      <c r="B90" s="110" t="s">
        <v>279</v>
      </c>
      <c r="C90" s="111"/>
      <c r="D90" s="111"/>
      <c r="E90" s="111"/>
      <c r="F90" s="12"/>
      <c r="G90" s="12"/>
      <c r="H90" s="12"/>
      <c r="I90" s="12"/>
      <c r="J90" s="12"/>
      <c r="K90" s="86"/>
    </row>
    <row r="91" spans="1:11" ht="12.75">
      <c r="A91" s="939"/>
      <c r="B91" s="940" t="s">
        <v>255</v>
      </c>
      <c r="C91" s="940"/>
      <c r="D91" s="940"/>
      <c r="E91" s="940"/>
      <c r="F91" s="940" t="s">
        <v>430</v>
      </c>
      <c r="G91" s="940"/>
      <c r="H91" s="940" t="s">
        <v>431</v>
      </c>
      <c r="I91" s="940"/>
      <c r="J91" s="940" t="s">
        <v>432</v>
      </c>
      <c r="K91" s="1029"/>
    </row>
    <row r="92" spans="1:11" ht="12.75">
      <c r="A92" s="109" t="s">
        <v>223</v>
      </c>
      <c r="B92" s="941"/>
      <c r="C92" s="941"/>
      <c r="D92" s="941"/>
      <c r="E92" s="941"/>
      <c r="F92" s="941"/>
      <c r="G92" s="941"/>
      <c r="H92" s="941"/>
      <c r="I92" s="941"/>
      <c r="J92" s="941"/>
      <c r="K92" s="1030"/>
    </row>
    <row r="93" spans="1:11" ht="12.75">
      <c r="A93" s="60" t="s">
        <v>256</v>
      </c>
      <c r="B93" s="946"/>
      <c r="C93" s="947"/>
      <c r="D93" s="947"/>
      <c r="E93" s="947"/>
      <c r="F93" s="947"/>
      <c r="G93" s="947"/>
      <c r="H93" s="947"/>
      <c r="I93" s="947"/>
      <c r="J93" s="947"/>
      <c r="K93" s="948"/>
    </row>
    <row r="94" spans="1:11" ht="12.75">
      <c r="A94" s="60"/>
      <c r="B94" s="937" t="s">
        <v>280</v>
      </c>
      <c r="C94" s="758"/>
      <c r="D94" s="758"/>
      <c r="E94" s="758"/>
      <c r="F94" s="740"/>
      <c r="G94" s="740"/>
      <c r="H94" s="740"/>
      <c r="I94" s="740"/>
      <c r="J94" s="740">
        <f>F94-H94</f>
        <v>0</v>
      </c>
      <c r="K94" s="938"/>
    </row>
    <row r="95" spans="1:11" ht="12.75">
      <c r="A95" s="60"/>
      <c r="B95" s="937"/>
      <c r="C95" s="758"/>
      <c r="D95" s="758"/>
      <c r="E95" s="758"/>
      <c r="F95" s="740"/>
      <c r="G95" s="740"/>
      <c r="H95" s="740"/>
      <c r="I95" s="740"/>
      <c r="J95" s="740"/>
      <c r="K95" s="938"/>
    </row>
    <row r="96" spans="1:11" ht="12.75">
      <c r="A96" s="60"/>
      <c r="B96" s="923"/>
      <c r="C96" s="743"/>
      <c r="D96" s="743"/>
      <c r="E96" s="743"/>
      <c r="F96" s="744"/>
      <c r="G96" s="744"/>
      <c r="H96" s="744"/>
      <c r="I96" s="744"/>
      <c r="J96" s="744"/>
      <c r="K96" s="924"/>
    </row>
    <row r="97" spans="1:11" ht="12.75">
      <c r="A97" s="60"/>
      <c r="B97" s="925" t="s">
        <v>281</v>
      </c>
      <c r="C97" s="926"/>
      <c r="D97" s="926"/>
      <c r="E97" s="927"/>
      <c r="F97" s="951">
        <f>F94</f>
        <v>0</v>
      </c>
      <c r="G97" s="951"/>
      <c r="H97" s="951">
        <f>H94</f>
        <v>0</v>
      </c>
      <c r="I97" s="951"/>
      <c r="J97" s="933">
        <f>J94</f>
        <v>0</v>
      </c>
      <c r="K97" s="934"/>
    </row>
    <row r="98" spans="1:11" ht="12.75">
      <c r="A98" s="60"/>
      <c r="B98" s="928"/>
      <c r="C98" s="929"/>
      <c r="D98" s="929"/>
      <c r="E98" s="930"/>
      <c r="F98" s="952"/>
      <c r="G98" s="952"/>
      <c r="H98" s="952"/>
      <c r="I98" s="952"/>
      <c r="J98" s="935"/>
      <c r="K98" s="936"/>
    </row>
    <row r="99" spans="1:11" ht="12.75">
      <c r="A99" s="60"/>
      <c r="B99" s="12"/>
      <c r="C99" s="12"/>
      <c r="D99" s="12"/>
      <c r="E99" s="12"/>
      <c r="F99" s="12"/>
      <c r="G99" s="12"/>
      <c r="H99" s="12"/>
      <c r="I99" s="12"/>
      <c r="J99" s="12"/>
      <c r="K99" s="86"/>
    </row>
    <row r="100" spans="1:11" ht="12.75">
      <c r="A100" s="60"/>
      <c r="B100" s="12"/>
      <c r="C100" s="12"/>
      <c r="D100" s="12"/>
      <c r="E100" s="12"/>
      <c r="F100" s="12"/>
      <c r="G100" s="12"/>
      <c r="H100" s="12"/>
      <c r="I100" s="12"/>
      <c r="J100" s="12"/>
      <c r="K100" s="86"/>
    </row>
    <row r="101" spans="1:11" ht="12.75">
      <c r="A101" s="60"/>
      <c r="B101" s="12"/>
      <c r="C101" s="12"/>
      <c r="D101" s="12"/>
      <c r="E101" s="12"/>
      <c r="F101" s="12"/>
      <c r="G101" s="12"/>
      <c r="H101" s="12"/>
      <c r="I101" s="12"/>
      <c r="J101" s="12"/>
      <c r="K101" s="86"/>
    </row>
    <row r="102" spans="1:11" ht="12.75">
      <c r="A102" s="60"/>
      <c r="B102" s="12"/>
      <c r="C102" s="12"/>
      <c r="D102" s="12"/>
      <c r="E102" s="12"/>
      <c r="F102" s="12"/>
      <c r="G102" s="12"/>
      <c r="H102" s="12"/>
      <c r="I102" s="12"/>
      <c r="J102" s="12"/>
      <c r="K102" s="86"/>
    </row>
    <row r="103" spans="1:11" ht="12.75">
      <c r="A103" s="60"/>
      <c r="B103" s="12"/>
      <c r="C103" s="12"/>
      <c r="D103" s="12"/>
      <c r="E103" s="12"/>
      <c r="F103" s="12"/>
      <c r="G103" s="12"/>
      <c r="H103" s="12"/>
      <c r="I103" s="12"/>
      <c r="J103" s="12"/>
      <c r="K103" s="86"/>
    </row>
    <row r="104" spans="1:11" ht="12.75">
      <c r="A104" s="60"/>
      <c r="B104" s="12"/>
      <c r="C104" s="12"/>
      <c r="D104" s="12"/>
      <c r="E104" s="12"/>
      <c r="F104" s="12"/>
      <c r="G104" s="12"/>
      <c r="H104" s="12"/>
      <c r="I104" s="12"/>
      <c r="J104" s="12"/>
      <c r="K104" s="86"/>
    </row>
    <row r="105" spans="1:11" ht="12.75">
      <c r="A105" s="60"/>
      <c r="B105" s="12"/>
      <c r="C105" s="12"/>
      <c r="D105" s="12"/>
      <c r="E105" s="12"/>
      <c r="F105" s="12"/>
      <c r="G105" s="12"/>
      <c r="H105" s="12"/>
      <c r="I105" s="12"/>
      <c r="J105" s="12"/>
      <c r="K105" s="86"/>
    </row>
    <row r="106" spans="1:11" ht="12.75">
      <c r="A106" s="60"/>
      <c r="B106" s="12"/>
      <c r="C106" s="12"/>
      <c r="D106" s="12"/>
      <c r="E106" s="12"/>
      <c r="F106" s="12"/>
      <c r="G106" s="12"/>
      <c r="H106" s="12"/>
      <c r="I106" s="12"/>
      <c r="J106" s="12"/>
      <c r="K106" s="86"/>
    </row>
    <row r="107" spans="1:11" ht="12.75">
      <c r="A107" s="60"/>
      <c r="B107" s="12"/>
      <c r="C107" s="12"/>
      <c r="D107" s="12"/>
      <c r="E107" s="12"/>
      <c r="F107" s="12"/>
      <c r="G107" s="12"/>
      <c r="H107" s="12"/>
      <c r="I107" s="12"/>
      <c r="J107" s="12"/>
      <c r="K107" s="86"/>
    </row>
    <row r="108" spans="1:11" ht="12.75">
      <c r="A108" s="60"/>
      <c r="B108" s="12"/>
      <c r="C108" s="12"/>
      <c r="D108" s="12"/>
      <c r="E108" s="12"/>
      <c r="F108" s="12"/>
      <c r="G108" s="12"/>
      <c r="H108" s="12"/>
      <c r="I108" s="12"/>
      <c r="J108" s="12"/>
      <c r="K108" s="86"/>
    </row>
    <row r="109" spans="1:11" ht="12.75">
      <c r="A109" s="60"/>
      <c r="B109" s="12"/>
      <c r="C109" s="12"/>
      <c r="D109" s="12"/>
      <c r="E109" s="12"/>
      <c r="F109" s="12"/>
      <c r="G109" s="12"/>
      <c r="H109" s="12"/>
      <c r="I109" s="12"/>
      <c r="J109" s="12"/>
      <c r="K109" s="86"/>
    </row>
    <row r="110" spans="1:11" ht="12.75">
      <c r="A110" s="60"/>
      <c r="B110" s="12"/>
      <c r="C110" s="12"/>
      <c r="D110" s="12"/>
      <c r="E110" s="12"/>
      <c r="F110" s="12"/>
      <c r="G110" s="12"/>
      <c r="H110" s="12"/>
      <c r="I110" s="12"/>
      <c r="J110" s="12"/>
      <c r="K110" s="86"/>
    </row>
    <row r="111" spans="1:11" ht="12.75">
      <c r="A111" s="60"/>
      <c r="B111" s="12"/>
      <c r="C111" s="12"/>
      <c r="D111" s="12"/>
      <c r="E111" s="12"/>
      <c r="F111" s="12"/>
      <c r="G111" s="12"/>
      <c r="H111" s="12"/>
      <c r="I111" s="12"/>
      <c r="J111" s="12"/>
      <c r="K111" s="86"/>
    </row>
    <row r="112" spans="1:11" ht="12.75">
      <c r="A112" s="60"/>
      <c r="B112" s="12"/>
      <c r="C112" s="12"/>
      <c r="D112" s="12"/>
      <c r="E112" s="12"/>
      <c r="F112" s="12"/>
      <c r="G112" s="12"/>
      <c r="H112" s="12"/>
      <c r="I112" s="12"/>
      <c r="J112" s="12"/>
      <c r="K112" s="86"/>
    </row>
    <row r="113" spans="1:11" ht="12.75">
      <c r="A113" s="60"/>
      <c r="B113" s="12"/>
      <c r="C113" s="12"/>
      <c r="D113" s="12"/>
      <c r="E113" s="12"/>
      <c r="F113" s="12"/>
      <c r="G113" s="12"/>
      <c r="H113" s="12"/>
      <c r="I113" s="12"/>
      <c r="J113" s="12"/>
      <c r="K113" s="86"/>
    </row>
    <row r="114" spans="1:11" ht="12.75">
      <c r="A114" s="60"/>
      <c r="B114" s="12"/>
      <c r="C114" s="12"/>
      <c r="D114" s="12"/>
      <c r="E114" s="12"/>
      <c r="F114" s="12"/>
      <c r="G114" s="12"/>
      <c r="H114" s="12"/>
      <c r="I114" s="12"/>
      <c r="J114" s="12"/>
      <c r="K114" s="86"/>
    </row>
    <row r="115" spans="1:11" ht="12.75">
      <c r="A115" s="60"/>
      <c r="B115" s="12"/>
      <c r="C115" s="12"/>
      <c r="D115" s="12"/>
      <c r="E115" s="12"/>
      <c r="F115" s="12"/>
      <c r="G115" s="12"/>
      <c r="H115" s="12"/>
      <c r="I115" s="12"/>
      <c r="J115" s="12"/>
      <c r="K115" s="86"/>
    </row>
    <row r="116" spans="1:11" ht="12.75">
      <c r="A116" s="60"/>
      <c r="B116" s="12"/>
      <c r="C116" s="12"/>
      <c r="D116" s="12"/>
      <c r="E116" s="12"/>
      <c r="F116" s="12"/>
      <c r="G116" s="12"/>
      <c r="H116" s="12"/>
      <c r="I116" s="12"/>
      <c r="J116" s="12"/>
      <c r="K116" s="86"/>
    </row>
    <row r="117" spans="1:11" ht="12.75">
      <c r="A117" s="60"/>
      <c r="B117" s="12"/>
      <c r="C117" s="12"/>
      <c r="D117" s="12"/>
      <c r="E117" s="12"/>
      <c r="F117" s="12"/>
      <c r="G117" s="12"/>
      <c r="H117" s="12"/>
      <c r="I117" s="12"/>
      <c r="J117" s="12"/>
      <c r="K117" s="86"/>
    </row>
    <row r="118" spans="1:11" ht="12.75">
      <c r="A118" s="60"/>
      <c r="B118" s="12"/>
      <c r="C118" s="12"/>
      <c r="D118" s="12"/>
      <c r="E118" s="12"/>
      <c r="F118" s="12"/>
      <c r="G118" s="12"/>
      <c r="H118" s="12"/>
      <c r="I118" s="12"/>
      <c r="J118" s="12"/>
      <c r="K118" s="86"/>
    </row>
    <row r="119" spans="1:11" ht="12.75">
      <c r="A119" s="60"/>
      <c r="B119" s="12"/>
      <c r="C119" s="12"/>
      <c r="D119" s="12"/>
      <c r="E119" s="12"/>
      <c r="F119" s="12"/>
      <c r="G119" s="12"/>
      <c r="H119" s="12"/>
      <c r="I119" s="12"/>
      <c r="J119" s="12"/>
      <c r="K119" s="86"/>
    </row>
    <row r="120" spans="1:11" ht="12.75">
      <c r="A120" s="60"/>
      <c r="B120" s="12"/>
      <c r="C120" s="12"/>
      <c r="D120" s="12"/>
      <c r="E120" s="12"/>
      <c r="F120" s="12"/>
      <c r="G120" s="12"/>
      <c r="H120" s="12"/>
      <c r="I120" s="12"/>
      <c r="J120" s="12"/>
      <c r="K120" s="86"/>
    </row>
    <row r="121" spans="1:11" ht="12.75">
      <c r="A121" s="60"/>
      <c r="B121" s="12"/>
      <c r="C121" s="12"/>
      <c r="D121" s="12"/>
      <c r="E121" s="12"/>
      <c r="F121" s="12"/>
      <c r="G121" s="12"/>
      <c r="H121" s="12"/>
      <c r="I121" s="12"/>
      <c r="J121" s="12"/>
      <c r="K121" s="86"/>
    </row>
    <row r="122" spans="1:11" ht="12.75">
      <c r="A122" s="60"/>
      <c r="B122" s="12"/>
      <c r="C122" s="12"/>
      <c r="D122" s="12"/>
      <c r="E122" s="12"/>
      <c r="F122" s="12"/>
      <c r="G122" s="12"/>
      <c r="H122" s="12"/>
      <c r="I122" s="12"/>
      <c r="J122" s="12"/>
      <c r="K122" s="86"/>
    </row>
    <row r="123" spans="1:11" ht="12.75">
      <c r="A123" s="60"/>
      <c r="B123" s="12"/>
      <c r="C123" s="12"/>
      <c r="D123" s="12"/>
      <c r="E123" s="12"/>
      <c r="F123" s="12"/>
      <c r="G123" s="12"/>
      <c r="H123" s="12"/>
      <c r="I123" s="12"/>
      <c r="J123" s="12"/>
      <c r="K123" s="86"/>
    </row>
    <row r="124" spans="1:11" ht="12.75">
      <c r="A124" s="60"/>
      <c r="B124" s="12"/>
      <c r="C124" s="12"/>
      <c r="D124" s="12"/>
      <c r="E124" s="12"/>
      <c r="F124" s="12"/>
      <c r="G124" s="12"/>
      <c r="H124" s="12"/>
      <c r="I124" s="12"/>
      <c r="J124" s="12"/>
      <c r="K124" s="86"/>
    </row>
    <row r="125" spans="1:11" ht="12.75">
      <c r="A125" s="60"/>
      <c r="B125" s="12"/>
      <c r="C125" s="12"/>
      <c r="D125" s="12"/>
      <c r="E125" s="12"/>
      <c r="F125" s="12"/>
      <c r="G125" s="12"/>
      <c r="H125" s="12"/>
      <c r="I125" s="12"/>
      <c r="J125" s="12"/>
      <c r="K125" s="86"/>
    </row>
    <row r="126" spans="1:11" ht="13.5" thickBot="1">
      <c r="A126" s="87"/>
      <c r="B126" s="61"/>
      <c r="C126" s="61"/>
      <c r="D126" s="61"/>
      <c r="E126" s="61"/>
      <c r="F126" s="61"/>
      <c r="G126" s="61"/>
      <c r="H126" s="61"/>
      <c r="I126" s="61"/>
      <c r="J126" s="61"/>
      <c r="K126" s="62"/>
    </row>
    <row r="127" ht="13.5" thickTop="1"/>
  </sheetData>
  <sheetProtection/>
  <mergeCells count="212">
    <mergeCell ref="B96:E96"/>
    <mergeCell ref="F96:G96"/>
    <mergeCell ref="H96:I96"/>
    <mergeCell ref="J96:K96"/>
    <mergeCell ref="B97:E98"/>
    <mergeCell ref="F97:G98"/>
    <mergeCell ref="H97:I98"/>
    <mergeCell ref="J97:K98"/>
    <mergeCell ref="B94:E94"/>
    <mergeCell ref="F94:G94"/>
    <mergeCell ref="H94:I94"/>
    <mergeCell ref="J94:K94"/>
    <mergeCell ref="B95:E95"/>
    <mergeCell ref="F95:G95"/>
    <mergeCell ref="H95:I95"/>
    <mergeCell ref="J95:K95"/>
    <mergeCell ref="A90:A91"/>
    <mergeCell ref="B91:E92"/>
    <mergeCell ref="F91:G92"/>
    <mergeCell ref="H91:I92"/>
    <mergeCell ref="J91:K92"/>
    <mergeCell ref="B93:E93"/>
    <mergeCell ref="F93:G93"/>
    <mergeCell ref="H93:I93"/>
    <mergeCell ref="J93:K93"/>
    <mergeCell ref="B85:E85"/>
    <mergeCell ref="F85:G85"/>
    <mergeCell ref="H85:I85"/>
    <mergeCell ref="J85:K85"/>
    <mergeCell ref="B86:E87"/>
    <mergeCell ref="F86:G87"/>
    <mergeCell ref="H86:I87"/>
    <mergeCell ref="J86:K87"/>
    <mergeCell ref="B83:E83"/>
    <mergeCell ref="F83:G83"/>
    <mergeCell ref="H83:I83"/>
    <mergeCell ref="J83:K83"/>
    <mergeCell ref="B84:E84"/>
    <mergeCell ref="F84:G84"/>
    <mergeCell ref="H84:I84"/>
    <mergeCell ref="J84:K84"/>
    <mergeCell ref="A79:A80"/>
    <mergeCell ref="B80:E81"/>
    <mergeCell ref="F80:G81"/>
    <mergeCell ref="H80:I81"/>
    <mergeCell ref="J80:K81"/>
    <mergeCell ref="B82:E82"/>
    <mergeCell ref="F82:G82"/>
    <mergeCell ref="H82:I82"/>
    <mergeCell ref="J82:K82"/>
    <mergeCell ref="B75:E75"/>
    <mergeCell ref="F75:G75"/>
    <mergeCell ref="H75:I75"/>
    <mergeCell ref="B76:E76"/>
    <mergeCell ref="F76:G76"/>
    <mergeCell ref="H76:I76"/>
    <mergeCell ref="B73:E73"/>
    <mergeCell ref="F73:G73"/>
    <mergeCell ref="H73:I73"/>
    <mergeCell ref="B74:E74"/>
    <mergeCell ref="F74:G74"/>
    <mergeCell ref="H74:I74"/>
    <mergeCell ref="B71:E71"/>
    <mergeCell ref="F71:G71"/>
    <mergeCell ref="H71:I71"/>
    <mergeCell ref="B72:E72"/>
    <mergeCell ref="F72:G72"/>
    <mergeCell ref="H72:I72"/>
    <mergeCell ref="B61:E61"/>
    <mergeCell ref="F61:G61"/>
    <mergeCell ref="H61:I61"/>
    <mergeCell ref="J61:K61"/>
    <mergeCell ref="I66:J66"/>
    <mergeCell ref="A68:A69"/>
    <mergeCell ref="B69:E70"/>
    <mergeCell ref="F69:G70"/>
    <mergeCell ref="H69:I70"/>
    <mergeCell ref="B59:E59"/>
    <mergeCell ref="F59:G59"/>
    <mergeCell ref="H59:I59"/>
    <mergeCell ref="J59:K59"/>
    <mergeCell ref="B60:E60"/>
    <mergeCell ref="F60:G60"/>
    <mergeCell ref="H60:I60"/>
    <mergeCell ref="J60:K60"/>
    <mergeCell ref="B57:E57"/>
    <mergeCell ref="F57:G57"/>
    <mergeCell ref="H57:I57"/>
    <mergeCell ref="J57:K57"/>
    <mergeCell ref="B58:E58"/>
    <mergeCell ref="F58:G58"/>
    <mergeCell ref="H58:I58"/>
    <mergeCell ref="J58:K58"/>
    <mergeCell ref="B55:E55"/>
    <mergeCell ref="F55:G55"/>
    <mergeCell ref="H55:I55"/>
    <mergeCell ref="J55:K55"/>
    <mergeCell ref="B56:E56"/>
    <mergeCell ref="F56:G56"/>
    <mergeCell ref="H56:I56"/>
    <mergeCell ref="J56:K56"/>
    <mergeCell ref="A51:A52"/>
    <mergeCell ref="B52:E53"/>
    <mergeCell ref="F52:G53"/>
    <mergeCell ref="H52:I53"/>
    <mergeCell ref="J52:K53"/>
    <mergeCell ref="B54:E54"/>
    <mergeCell ref="F54:G54"/>
    <mergeCell ref="H54:I54"/>
    <mergeCell ref="J54:K54"/>
    <mergeCell ref="B46:E46"/>
    <mergeCell ref="F46:G46"/>
    <mergeCell ref="H46:I46"/>
    <mergeCell ref="J46:K46"/>
    <mergeCell ref="B47:E47"/>
    <mergeCell ref="F47:G48"/>
    <mergeCell ref="H47:I48"/>
    <mergeCell ref="J47:K48"/>
    <mergeCell ref="B48:E48"/>
    <mergeCell ref="B44:E44"/>
    <mergeCell ref="F44:G44"/>
    <mergeCell ref="H44:I44"/>
    <mergeCell ref="J44:K44"/>
    <mergeCell ref="B45:E45"/>
    <mergeCell ref="F45:G45"/>
    <mergeCell ref="H45:I45"/>
    <mergeCell ref="J45:K45"/>
    <mergeCell ref="A40:A41"/>
    <mergeCell ref="B41:E42"/>
    <mergeCell ref="F41:G42"/>
    <mergeCell ref="H41:I42"/>
    <mergeCell ref="J41:K42"/>
    <mergeCell ref="B43:E43"/>
    <mergeCell ref="F43:G43"/>
    <mergeCell ref="H43:I43"/>
    <mergeCell ref="J43:K43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J30:K31"/>
    <mergeCell ref="B32:E32"/>
    <mergeCell ref="F32:G32"/>
    <mergeCell ref="H32:I32"/>
    <mergeCell ref="J32:K32"/>
    <mergeCell ref="B33:E33"/>
    <mergeCell ref="F33:G33"/>
    <mergeCell ref="H33:I33"/>
    <mergeCell ref="J33:K33"/>
    <mergeCell ref="B26:E26"/>
    <mergeCell ref="F26:G26"/>
    <mergeCell ref="H26:I26"/>
    <mergeCell ref="A29:A30"/>
    <mergeCell ref="B30:E31"/>
    <mergeCell ref="F30:G31"/>
    <mergeCell ref="H30:I31"/>
    <mergeCell ref="B24:E24"/>
    <mergeCell ref="F24:G24"/>
    <mergeCell ref="H24:I24"/>
    <mergeCell ref="B25:E25"/>
    <mergeCell ref="F25:G25"/>
    <mergeCell ref="H25:I25"/>
    <mergeCell ref="B22:E22"/>
    <mergeCell ref="F22:G22"/>
    <mergeCell ref="H22:I22"/>
    <mergeCell ref="B23:E23"/>
    <mergeCell ref="F23:G23"/>
    <mergeCell ref="H23:I23"/>
    <mergeCell ref="H16:I16"/>
    <mergeCell ref="A18:A19"/>
    <mergeCell ref="B19:E20"/>
    <mergeCell ref="F19:G20"/>
    <mergeCell ref="H19:I20"/>
    <mergeCell ref="B21:E21"/>
    <mergeCell ref="F21:G21"/>
    <mergeCell ref="H21:I21"/>
    <mergeCell ref="B14:E14"/>
    <mergeCell ref="F14:G14"/>
    <mergeCell ref="H14:I14"/>
    <mergeCell ref="B15:E15"/>
    <mergeCell ref="F15:G15"/>
    <mergeCell ref="H15:I15"/>
    <mergeCell ref="B12:E12"/>
    <mergeCell ref="F12:G12"/>
    <mergeCell ref="H12:I12"/>
    <mergeCell ref="B13:E13"/>
    <mergeCell ref="F13:G13"/>
    <mergeCell ref="H13:I13"/>
    <mergeCell ref="B10:E10"/>
    <mergeCell ref="F10:G10"/>
    <mergeCell ref="H10:I10"/>
    <mergeCell ref="B11:E11"/>
    <mergeCell ref="F11:G11"/>
    <mergeCell ref="H11:I11"/>
    <mergeCell ref="B3:J4"/>
    <mergeCell ref="G6:I6"/>
    <mergeCell ref="A7:A8"/>
    <mergeCell ref="B8:E9"/>
    <mergeCell ref="F8:G9"/>
    <mergeCell ref="H8:I9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R63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3.57421875" style="0" customWidth="1"/>
    <col min="6" max="6" width="16.421875" style="0" customWidth="1"/>
    <col min="8" max="8" width="2.421875" style="0" customWidth="1"/>
    <col min="9" max="10" width="16.140625" style="0" customWidth="1"/>
    <col min="11" max="11" width="16.421875" style="0" customWidth="1"/>
    <col min="17" max="17" width="11.421875" style="0" customWidth="1"/>
  </cols>
  <sheetData>
    <row r="2" spans="1:12" ht="23.25">
      <c r="A2" s="311" t="s">
        <v>482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2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1" thickTop="1">
      <c r="A4" s="312" t="s">
        <v>0</v>
      </c>
      <c r="B4" s="314" t="s">
        <v>1</v>
      </c>
      <c r="C4" s="314"/>
      <c r="D4" s="314"/>
      <c r="E4" s="314"/>
      <c r="F4" s="314"/>
      <c r="G4" s="316" t="s">
        <v>2</v>
      </c>
      <c r="H4" s="316"/>
      <c r="I4" s="305" t="s">
        <v>34</v>
      </c>
      <c r="J4" s="306"/>
      <c r="K4" s="220"/>
      <c r="L4" s="1"/>
    </row>
    <row r="5" spans="1:12" ht="15.75" thickBot="1">
      <c r="A5" s="313"/>
      <c r="B5" s="315"/>
      <c r="C5" s="315"/>
      <c r="D5" s="315"/>
      <c r="E5" s="315"/>
      <c r="F5" s="315"/>
      <c r="G5" s="317"/>
      <c r="H5" s="317"/>
      <c r="I5" s="221" t="s">
        <v>483</v>
      </c>
      <c r="J5" s="222" t="s">
        <v>481</v>
      </c>
      <c r="K5" s="223" t="s">
        <v>466</v>
      </c>
      <c r="L5" s="1"/>
    </row>
    <row r="6" spans="1:12" ht="18" customHeight="1">
      <c r="A6" s="318" t="s">
        <v>3</v>
      </c>
      <c r="B6" s="320" t="s">
        <v>112</v>
      </c>
      <c r="C6" s="320"/>
      <c r="D6" s="320"/>
      <c r="E6" s="320"/>
      <c r="F6" s="320"/>
      <c r="G6" s="322"/>
      <c r="H6" s="323"/>
      <c r="I6" s="333">
        <f>I8+I11+I14+I22+I31+I32+I33</f>
        <v>10201118.22</v>
      </c>
      <c r="J6" s="309">
        <f>J8+J11+J14+J22+J31+J32+J33</f>
        <v>9365981.4492</v>
      </c>
      <c r="K6" s="326">
        <f>K8+K14+K11+K22+K31+K32+K33</f>
        <v>0</v>
      </c>
      <c r="L6" s="1"/>
    </row>
    <row r="7" spans="1:12" ht="9" customHeight="1">
      <c r="A7" s="319"/>
      <c r="B7" s="321"/>
      <c r="C7" s="321"/>
      <c r="D7" s="321"/>
      <c r="E7" s="321"/>
      <c r="F7" s="321"/>
      <c r="G7" s="324"/>
      <c r="H7" s="325"/>
      <c r="I7" s="334"/>
      <c r="J7" s="310"/>
      <c r="K7" s="327"/>
      <c r="L7" s="1"/>
    </row>
    <row r="8" spans="1:12" ht="15.75">
      <c r="A8" s="43" t="s">
        <v>107</v>
      </c>
      <c r="B8" s="335" t="s">
        <v>79</v>
      </c>
      <c r="C8" s="336"/>
      <c r="D8" s="336"/>
      <c r="E8" s="336"/>
      <c r="F8" s="337"/>
      <c r="G8" s="328">
        <v>1</v>
      </c>
      <c r="H8" s="328"/>
      <c r="I8" s="197">
        <f>I9+I10</f>
        <v>1271.13</v>
      </c>
      <c r="J8" s="233">
        <f>J9+J10</f>
        <v>16480.7892</v>
      </c>
      <c r="K8" s="224">
        <f>K9+K10</f>
        <v>0</v>
      </c>
      <c r="L8" s="1"/>
    </row>
    <row r="9" spans="1:12" ht="15.75">
      <c r="A9" s="44"/>
      <c r="B9" s="338" t="s">
        <v>74</v>
      </c>
      <c r="C9" s="339"/>
      <c r="D9" s="339"/>
      <c r="E9" s="339"/>
      <c r="F9" s="340"/>
      <c r="G9" s="329"/>
      <c r="H9" s="330"/>
      <c r="I9" s="189">
        <f>'shen shpj(A+D)11'!$J$16</f>
        <v>201.13</v>
      </c>
      <c r="J9" s="234">
        <f>'shen shpj.1(A+D)10'!$J$16</f>
        <v>13410.789200000001</v>
      </c>
      <c r="K9" s="225"/>
      <c r="L9" s="1"/>
    </row>
    <row r="10" spans="1:12" ht="15.75">
      <c r="A10" s="45"/>
      <c r="B10" s="341" t="s">
        <v>75</v>
      </c>
      <c r="C10" s="341"/>
      <c r="D10" s="341"/>
      <c r="E10" s="341"/>
      <c r="F10" s="341"/>
      <c r="G10" s="331"/>
      <c r="H10" s="331"/>
      <c r="I10" s="190">
        <f>'shen shpj(A+D)11'!$G$22</f>
        <v>1070</v>
      </c>
      <c r="J10" s="235">
        <f>'shen shpj.1(A+D)10'!$G$22</f>
        <v>3070</v>
      </c>
      <c r="K10" s="226"/>
      <c r="L10" s="1"/>
    </row>
    <row r="11" spans="1:12" ht="15.75">
      <c r="A11" s="7" t="s">
        <v>108</v>
      </c>
      <c r="B11" s="335" t="s">
        <v>81</v>
      </c>
      <c r="C11" s="336"/>
      <c r="D11" s="336"/>
      <c r="E11" s="336"/>
      <c r="F11" s="337"/>
      <c r="G11" s="332">
        <v>2</v>
      </c>
      <c r="H11" s="332"/>
      <c r="I11" s="191"/>
      <c r="J11" s="236"/>
      <c r="K11" s="227"/>
      <c r="L11" s="1"/>
    </row>
    <row r="12" spans="1:12" ht="15.75">
      <c r="A12" s="7"/>
      <c r="B12" s="48" t="s">
        <v>109</v>
      </c>
      <c r="C12" s="49"/>
      <c r="D12" s="49"/>
      <c r="E12" s="49"/>
      <c r="F12" s="50"/>
      <c r="G12" s="383"/>
      <c r="H12" s="384"/>
      <c r="I12" s="191"/>
      <c r="J12" s="236"/>
      <c r="K12" s="227"/>
      <c r="L12" s="1"/>
    </row>
    <row r="13" spans="1:12" ht="15.75">
      <c r="A13" s="7"/>
      <c r="B13" s="48" t="s">
        <v>110</v>
      </c>
      <c r="C13" s="49"/>
      <c r="D13" s="49"/>
      <c r="E13" s="49"/>
      <c r="F13" s="50"/>
      <c r="G13" s="383"/>
      <c r="H13" s="384"/>
      <c r="I13" s="191"/>
      <c r="J13" s="236"/>
      <c r="K13" s="227"/>
      <c r="L13" s="1"/>
    </row>
    <row r="14" spans="1:12" ht="15.75">
      <c r="A14" s="7">
        <v>3</v>
      </c>
      <c r="B14" s="335" t="s">
        <v>80</v>
      </c>
      <c r="C14" s="336"/>
      <c r="D14" s="336"/>
      <c r="E14" s="336"/>
      <c r="F14" s="337"/>
      <c r="G14" s="332">
        <v>3</v>
      </c>
      <c r="H14" s="332"/>
      <c r="I14" s="196">
        <f>I15+I16+I17+I18+I19</f>
        <v>8881088.98</v>
      </c>
      <c r="J14" s="237">
        <f>J15+J16+J17+J18+J19</f>
        <v>8852009</v>
      </c>
      <c r="K14" s="227">
        <f>K15+K16+K17+K18+K19</f>
        <v>0</v>
      </c>
      <c r="L14" s="1"/>
    </row>
    <row r="15" spans="1:17" ht="15.75">
      <c r="A15" s="46"/>
      <c r="B15" s="347" t="s">
        <v>76</v>
      </c>
      <c r="C15" s="348"/>
      <c r="D15" s="348"/>
      <c r="E15" s="348"/>
      <c r="F15" s="349"/>
      <c r="G15" s="345"/>
      <c r="H15" s="345"/>
      <c r="I15" s="192">
        <f>'shen shpj(A+D)11'!$F$30</f>
        <v>8752590</v>
      </c>
      <c r="J15" s="238">
        <f>'shen shpj(A+D)11'!$H$32</f>
        <v>8752510</v>
      </c>
      <c r="K15" s="228"/>
      <c r="L15" s="1"/>
      <c r="M15" s="371" t="s">
        <v>10</v>
      </c>
      <c r="N15" s="372"/>
      <c r="O15" s="372"/>
      <c r="P15" s="372"/>
      <c r="Q15" s="373"/>
    </row>
    <row r="16" spans="1:17" ht="15.75">
      <c r="A16" s="47"/>
      <c r="B16" s="350" t="s">
        <v>111</v>
      </c>
      <c r="C16" s="350"/>
      <c r="D16" s="350"/>
      <c r="E16" s="350"/>
      <c r="F16" s="350"/>
      <c r="G16" s="342"/>
      <c r="H16" s="342"/>
      <c r="I16" s="193">
        <f>'shen shpj(A+D)11'!$F$34</f>
        <v>128498.98</v>
      </c>
      <c r="J16" s="239">
        <f>'shen shpj(A+D)11'!$H$34</f>
        <v>99499</v>
      </c>
      <c r="K16" s="229"/>
      <c r="L16" s="1"/>
      <c r="M16" s="354" t="s">
        <v>9</v>
      </c>
      <c r="N16" s="354"/>
      <c r="O16" s="354"/>
      <c r="P16" s="354"/>
      <c r="Q16" s="354"/>
    </row>
    <row r="17" spans="1:17" ht="15.75">
      <c r="A17" s="47"/>
      <c r="B17" s="350" t="s">
        <v>77</v>
      </c>
      <c r="C17" s="350"/>
      <c r="D17" s="350"/>
      <c r="E17" s="350"/>
      <c r="F17" s="350"/>
      <c r="G17" s="342"/>
      <c r="H17" s="342"/>
      <c r="I17" s="193"/>
      <c r="J17" s="239"/>
      <c r="K17" s="229"/>
      <c r="L17" s="1"/>
      <c r="M17" s="354" t="s">
        <v>8</v>
      </c>
      <c r="N17" s="354"/>
      <c r="O17" s="354"/>
      <c r="P17" s="354"/>
      <c r="Q17" s="354"/>
    </row>
    <row r="18" spans="1:17" ht="15.75">
      <c r="A18" s="47"/>
      <c r="B18" s="350" t="s">
        <v>78</v>
      </c>
      <c r="C18" s="350"/>
      <c r="D18" s="350"/>
      <c r="E18" s="350"/>
      <c r="F18" s="350"/>
      <c r="G18" s="342"/>
      <c r="H18" s="342"/>
      <c r="I18" s="193"/>
      <c r="J18" s="239"/>
      <c r="K18" s="229"/>
      <c r="L18" s="1"/>
      <c r="M18" s="354" t="s">
        <v>7</v>
      </c>
      <c r="N18" s="354"/>
      <c r="O18" s="354"/>
      <c r="P18" s="354"/>
      <c r="Q18" s="354"/>
    </row>
    <row r="19" spans="1:17" ht="15.75">
      <c r="A19" s="47"/>
      <c r="B19" s="351"/>
      <c r="C19" s="352"/>
      <c r="D19" s="352"/>
      <c r="E19" s="352"/>
      <c r="F19" s="353"/>
      <c r="G19" s="343"/>
      <c r="H19" s="344"/>
      <c r="I19" s="193"/>
      <c r="J19" s="239"/>
      <c r="K19" s="229"/>
      <c r="L19" s="1"/>
      <c r="M19" s="351" t="s">
        <v>6</v>
      </c>
      <c r="N19" s="352"/>
      <c r="O19" s="352"/>
      <c r="P19" s="352"/>
      <c r="Q19" s="353"/>
    </row>
    <row r="20" spans="1:12" ht="15.75">
      <c r="A20" s="47"/>
      <c r="B20" s="351"/>
      <c r="C20" s="352"/>
      <c r="D20" s="352"/>
      <c r="E20" s="352"/>
      <c r="F20" s="353"/>
      <c r="G20" s="343"/>
      <c r="H20" s="344"/>
      <c r="I20" s="193"/>
      <c r="J20" s="239"/>
      <c r="K20" s="229"/>
      <c r="L20" s="1"/>
    </row>
    <row r="21" spans="1:12" ht="15.75">
      <c r="A21" s="45"/>
      <c r="B21" s="346"/>
      <c r="C21" s="346"/>
      <c r="D21" s="346"/>
      <c r="E21" s="346"/>
      <c r="F21" s="346"/>
      <c r="G21" s="331"/>
      <c r="H21" s="331"/>
      <c r="I21" s="190"/>
      <c r="J21" s="235"/>
      <c r="K21" s="226"/>
      <c r="L21" s="1"/>
    </row>
    <row r="22" spans="1:12" ht="15.75">
      <c r="A22" s="7">
        <v>4</v>
      </c>
      <c r="B22" s="355" t="s">
        <v>82</v>
      </c>
      <c r="C22" s="355"/>
      <c r="D22" s="355"/>
      <c r="E22" s="355"/>
      <c r="F22" s="355"/>
      <c r="G22" s="332">
        <v>4</v>
      </c>
      <c r="H22" s="332"/>
      <c r="I22" s="191">
        <f>I23+I24+I25+I26+I27+I28</f>
        <v>0</v>
      </c>
      <c r="J22" s="236">
        <f>J23+J24+J25+J26+J27+J28</f>
        <v>0</v>
      </c>
      <c r="K22" s="227">
        <f>K23+K25+K26+K27+K28</f>
        <v>0</v>
      </c>
      <c r="L22" s="1"/>
    </row>
    <row r="23" spans="1:12" ht="15.75">
      <c r="A23" s="46"/>
      <c r="B23" s="356" t="s">
        <v>83</v>
      </c>
      <c r="C23" s="356"/>
      <c r="D23" s="356"/>
      <c r="E23" s="356"/>
      <c r="F23" s="356"/>
      <c r="G23" s="345"/>
      <c r="H23" s="345"/>
      <c r="I23" s="192"/>
      <c r="J23" s="238"/>
      <c r="K23" s="228"/>
      <c r="L23" s="1"/>
    </row>
    <row r="24" spans="1:12" ht="15.75">
      <c r="A24" s="47"/>
      <c r="B24" s="350" t="s">
        <v>84</v>
      </c>
      <c r="C24" s="350"/>
      <c r="D24" s="350"/>
      <c r="E24" s="350"/>
      <c r="F24" s="350"/>
      <c r="G24" s="342"/>
      <c r="H24" s="342"/>
      <c r="I24" s="193"/>
      <c r="J24" s="239"/>
      <c r="K24" s="229"/>
      <c r="L24" s="1"/>
    </row>
    <row r="25" spans="1:12" ht="15.75">
      <c r="A25" s="47"/>
      <c r="B25" s="350" t="s">
        <v>85</v>
      </c>
      <c r="C25" s="350"/>
      <c r="D25" s="350"/>
      <c r="E25" s="350"/>
      <c r="F25" s="350"/>
      <c r="G25" s="342"/>
      <c r="H25" s="342"/>
      <c r="I25" s="193"/>
      <c r="J25" s="239"/>
      <c r="K25" s="229"/>
      <c r="L25" s="1"/>
    </row>
    <row r="26" spans="1:12" ht="15">
      <c r="A26" s="2"/>
      <c r="B26" s="350" t="s">
        <v>86</v>
      </c>
      <c r="C26" s="350"/>
      <c r="D26" s="350"/>
      <c r="E26" s="350"/>
      <c r="F26" s="350"/>
      <c r="G26" s="342"/>
      <c r="H26" s="342"/>
      <c r="I26" s="193"/>
      <c r="J26" s="239"/>
      <c r="K26" s="229"/>
      <c r="L26" s="1"/>
    </row>
    <row r="27" spans="1:12" ht="15">
      <c r="A27" s="2"/>
      <c r="B27" s="350" t="s">
        <v>87</v>
      </c>
      <c r="C27" s="350"/>
      <c r="D27" s="350"/>
      <c r="E27" s="350"/>
      <c r="F27" s="350"/>
      <c r="G27" s="342"/>
      <c r="H27" s="342"/>
      <c r="I27" s="193"/>
      <c r="J27" s="239"/>
      <c r="K27" s="229"/>
      <c r="L27" s="1"/>
    </row>
    <row r="28" spans="1:12" ht="15">
      <c r="A28" s="2"/>
      <c r="B28" s="350" t="s">
        <v>88</v>
      </c>
      <c r="C28" s="350"/>
      <c r="D28" s="350"/>
      <c r="E28" s="350"/>
      <c r="F28" s="350"/>
      <c r="G28" s="342"/>
      <c r="H28" s="342"/>
      <c r="I28" s="193"/>
      <c r="J28" s="239"/>
      <c r="K28" s="229"/>
      <c r="L28" s="1"/>
    </row>
    <row r="29" spans="1:12" ht="15">
      <c r="A29" s="2"/>
      <c r="B29" s="354"/>
      <c r="C29" s="354"/>
      <c r="D29" s="354"/>
      <c r="E29" s="354"/>
      <c r="F29" s="354"/>
      <c r="G29" s="342"/>
      <c r="H29" s="342"/>
      <c r="I29" s="193"/>
      <c r="J29" s="239"/>
      <c r="K29" s="229"/>
      <c r="L29" s="1"/>
    </row>
    <row r="30" spans="1:12" ht="15">
      <c r="A30" s="3"/>
      <c r="B30" s="346"/>
      <c r="C30" s="346"/>
      <c r="D30" s="346"/>
      <c r="E30" s="346"/>
      <c r="F30" s="346"/>
      <c r="G30" s="331"/>
      <c r="H30" s="331"/>
      <c r="I30" s="190"/>
      <c r="J30" s="235"/>
      <c r="K30" s="226"/>
      <c r="L30" s="1"/>
    </row>
    <row r="31" spans="1:12" ht="15.75">
      <c r="A31" s="7">
        <v>5</v>
      </c>
      <c r="B31" s="355" t="s">
        <v>89</v>
      </c>
      <c r="C31" s="355"/>
      <c r="D31" s="355"/>
      <c r="E31" s="355"/>
      <c r="F31" s="355"/>
      <c r="G31" s="332">
        <v>5</v>
      </c>
      <c r="H31" s="332"/>
      <c r="I31" s="191"/>
      <c r="J31" s="236"/>
      <c r="K31" s="227"/>
      <c r="L31" s="1"/>
    </row>
    <row r="32" spans="1:12" ht="15.75">
      <c r="A32" s="7">
        <v>6</v>
      </c>
      <c r="B32" s="355" t="s">
        <v>90</v>
      </c>
      <c r="C32" s="355"/>
      <c r="D32" s="355"/>
      <c r="E32" s="355"/>
      <c r="F32" s="355"/>
      <c r="G32" s="332">
        <v>6</v>
      </c>
      <c r="H32" s="332"/>
      <c r="I32" s="191"/>
      <c r="J32" s="236"/>
      <c r="K32" s="227"/>
      <c r="L32" s="1"/>
    </row>
    <row r="33" spans="1:12" ht="15.75">
      <c r="A33" s="7">
        <v>7</v>
      </c>
      <c r="B33" s="355" t="s">
        <v>91</v>
      </c>
      <c r="C33" s="355"/>
      <c r="D33" s="355"/>
      <c r="E33" s="355"/>
      <c r="F33" s="355"/>
      <c r="G33" s="332">
        <v>7</v>
      </c>
      <c r="H33" s="332"/>
      <c r="I33" s="196">
        <f>I34</f>
        <v>1318758.1099999999</v>
      </c>
      <c r="J33" s="237">
        <f>J34</f>
        <v>497491.66</v>
      </c>
      <c r="K33" s="227">
        <f>K34</f>
        <v>0</v>
      </c>
      <c r="L33" s="1"/>
    </row>
    <row r="34" spans="1:18" ht="15">
      <c r="A34" s="4"/>
      <c r="B34" s="356" t="s">
        <v>92</v>
      </c>
      <c r="C34" s="356"/>
      <c r="D34" s="356"/>
      <c r="E34" s="356"/>
      <c r="F34" s="356"/>
      <c r="G34" s="345"/>
      <c r="H34" s="345"/>
      <c r="I34" s="192">
        <f>'shen shpj(A+D)11'!$F$62</f>
        <v>1318758.1099999999</v>
      </c>
      <c r="J34" s="238">
        <f>'shen shpj.1(A+D)10'!$F$62</f>
        <v>497491.66</v>
      </c>
      <c r="K34" s="228"/>
      <c r="L34" s="1"/>
      <c r="N34" s="374" t="s">
        <v>5</v>
      </c>
      <c r="O34" s="374"/>
      <c r="P34" s="374"/>
      <c r="Q34" s="374"/>
      <c r="R34" s="374"/>
    </row>
    <row r="35" spans="1:12" ht="15.75" thickBot="1">
      <c r="A35" s="31"/>
      <c r="B35" s="360"/>
      <c r="C35" s="361"/>
      <c r="D35" s="361"/>
      <c r="E35" s="361"/>
      <c r="F35" s="362"/>
      <c r="G35" s="357"/>
      <c r="H35" s="358"/>
      <c r="I35" s="194"/>
      <c r="J35" s="240"/>
      <c r="K35" s="230"/>
      <c r="L35" s="1"/>
    </row>
    <row r="36" spans="1:12" ht="33.75" customHeight="1">
      <c r="A36" s="30" t="s">
        <v>4</v>
      </c>
      <c r="B36" s="363" t="s">
        <v>113</v>
      </c>
      <c r="C36" s="364"/>
      <c r="D36" s="364"/>
      <c r="E36" s="364"/>
      <c r="F36" s="365"/>
      <c r="G36" s="359"/>
      <c r="H36" s="359"/>
      <c r="I36" s="195">
        <f>I37+I38+I43+I44+I49+I50</f>
        <v>0</v>
      </c>
      <c r="J36" s="241">
        <f>J37+J38+J43+J44+J49+J50</f>
        <v>0</v>
      </c>
      <c r="K36" s="231">
        <f>K37+K38+K43+K44+K49+K50</f>
        <v>0</v>
      </c>
      <c r="L36" s="1"/>
    </row>
    <row r="37" spans="1:12" ht="15.75">
      <c r="A37" s="7">
        <v>1</v>
      </c>
      <c r="B37" s="355" t="s">
        <v>93</v>
      </c>
      <c r="C37" s="355"/>
      <c r="D37" s="355"/>
      <c r="E37" s="355"/>
      <c r="F37" s="355"/>
      <c r="G37" s="332">
        <v>8</v>
      </c>
      <c r="H37" s="332"/>
      <c r="I37" s="191"/>
      <c r="J37" s="236"/>
      <c r="K37" s="227"/>
      <c r="L37" s="1"/>
    </row>
    <row r="38" spans="1:12" ht="15.75">
      <c r="A38" s="7">
        <v>2</v>
      </c>
      <c r="B38" s="355" t="s">
        <v>94</v>
      </c>
      <c r="C38" s="355"/>
      <c r="D38" s="355"/>
      <c r="E38" s="355"/>
      <c r="F38" s="355"/>
      <c r="G38" s="332">
        <v>9</v>
      </c>
      <c r="H38" s="332"/>
      <c r="I38" s="191">
        <f>I39+I40+I41+I42</f>
        <v>0</v>
      </c>
      <c r="J38" s="236">
        <f>J39+J40+J41+J42</f>
        <v>0</v>
      </c>
      <c r="K38" s="227">
        <f>K39+K40+K41+K42</f>
        <v>0</v>
      </c>
      <c r="L38" s="1"/>
    </row>
    <row r="39" spans="1:12" ht="15">
      <c r="A39" s="4"/>
      <c r="B39" s="338" t="s">
        <v>95</v>
      </c>
      <c r="C39" s="339"/>
      <c r="D39" s="339"/>
      <c r="E39" s="339"/>
      <c r="F39" s="340"/>
      <c r="G39" s="345"/>
      <c r="H39" s="345"/>
      <c r="I39" s="192"/>
      <c r="J39" s="238"/>
      <c r="K39" s="228"/>
      <c r="L39" s="1"/>
    </row>
    <row r="40" spans="1:12" ht="15">
      <c r="A40" s="2"/>
      <c r="B40" s="350" t="s">
        <v>96</v>
      </c>
      <c r="C40" s="350"/>
      <c r="D40" s="350"/>
      <c r="E40" s="350"/>
      <c r="F40" s="350"/>
      <c r="G40" s="342"/>
      <c r="H40" s="342"/>
      <c r="I40" s="193"/>
      <c r="J40" s="239"/>
      <c r="K40" s="229"/>
      <c r="L40" s="1"/>
    </row>
    <row r="41" spans="1:12" ht="15">
      <c r="A41" s="2"/>
      <c r="B41" s="350" t="s">
        <v>97</v>
      </c>
      <c r="C41" s="350"/>
      <c r="D41" s="350"/>
      <c r="E41" s="350"/>
      <c r="F41" s="350"/>
      <c r="G41" s="342"/>
      <c r="H41" s="342"/>
      <c r="I41" s="193"/>
      <c r="J41" s="239"/>
      <c r="K41" s="229"/>
      <c r="L41" s="1"/>
    </row>
    <row r="42" spans="1:12" ht="15">
      <c r="A42" s="3"/>
      <c r="B42" s="366" t="s">
        <v>98</v>
      </c>
      <c r="C42" s="366"/>
      <c r="D42" s="366"/>
      <c r="E42" s="366"/>
      <c r="F42" s="366"/>
      <c r="G42" s="331"/>
      <c r="H42" s="331"/>
      <c r="I42" s="190"/>
      <c r="J42" s="235"/>
      <c r="K42" s="226"/>
      <c r="L42" s="1"/>
    </row>
    <row r="43" spans="1:12" ht="15.75">
      <c r="A43" s="7">
        <v>3</v>
      </c>
      <c r="B43" s="355" t="s">
        <v>99</v>
      </c>
      <c r="C43" s="355"/>
      <c r="D43" s="355"/>
      <c r="E43" s="355"/>
      <c r="F43" s="355"/>
      <c r="G43" s="367">
        <v>10</v>
      </c>
      <c r="H43" s="367"/>
      <c r="I43" s="196"/>
      <c r="J43" s="237"/>
      <c r="K43" s="232"/>
      <c r="L43" s="1"/>
    </row>
    <row r="44" spans="1:12" ht="15.75">
      <c r="A44" s="7">
        <v>4</v>
      </c>
      <c r="B44" s="355" t="s">
        <v>100</v>
      </c>
      <c r="C44" s="355"/>
      <c r="D44" s="355"/>
      <c r="E44" s="355"/>
      <c r="F44" s="355"/>
      <c r="G44" s="367">
        <v>11</v>
      </c>
      <c r="H44" s="367"/>
      <c r="I44" s="196"/>
      <c r="J44" s="237"/>
      <c r="K44" s="232"/>
      <c r="L44" s="1"/>
    </row>
    <row r="45" spans="1:12" ht="15.75">
      <c r="A45" s="7"/>
      <c r="B45" s="368" t="s">
        <v>106</v>
      </c>
      <c r="C45" s="368"/>
      <c r="D45" s="368"/>
      <c r="E45" s="368"/>
      <c r="F45" s="368"/>
      <c r="G45" s="367"/>
      <c r="H45" s="367"/>
      <c r="I45" s="196"/>
      <c r="J45" s="237"/>
      <c r="K45" s="232"/>
      <c r="L45" s="1"/>
    </row>
    <row r="46" spans="1:12" ht="15.75">
      <c r="A46" s="7"/>
      <c r="B46" s="368" t="s">
        <v>104</v>
      </c>
      <c r="C46" s="368"/>
      <c r="D46" s="368"/>
      <c r="E46" s="368"/>
      <c r="F46" s="368"/>
      <c r="G46" s="367"/>
      <c r="H46" s="367"/>
      <c r="I46" s="196"/>
      <c r="J46" s="237"/>
      <c r="K46" s="232"/>
      <c r="L46" s="1"/>
    </row>
    <row r="47" spans="1:12" ht="15">
      <c r="A47" s="4"/>
      <c r="B47" s="356" t="s">
        <v>105</v>
      </c>
      <c r="C47" s="356"/>
      <c r="D47" s="356"/>
      <c r="E47" s="356"/>
      <c r="F47" s="356"/>
      <c r="G47" s="345"/>
      <c r="H47" s="345"/>
      <c r="I47" s="192"/>
      <c r="J47" s="238"/>
      <c r="K47" s="228"/>
      <c r="L47" s="1"/>
    </row>
    <row r="48" spans="1:12" ht="15">
      <c r="A48" s="2"/>
      <c r="B48" s="354"/>
      <c r="C48" s="354"/>
      <c r="D48" s="354"/>
      <c r="E48" s="354"/>
      <c r="F48" s="354"/>
      <c r="G48" s="342"/>
      <c r="H48" s="342"/>
      <c r="I48" s="193"/>
      <c r="J48" s="239"/>
      <c r="K48" s="229"/>
      <c r="L48" s="1"/>
    </row>
    <row r="49" spans="1:12" ht="15.75">
      <c r="A49" s="7">
        <v>5</v>
      </c>
      <c r="B49" s="355" t="s">
        <v>101</v>
      </c>
      <c r="C49" s="355"/>
      <c r="D49" s="355"/>
      <c r="E49" s="355"/>
      <c r="F49" s="355"/>
      <c r="G49" s="342">
        <v>12</v>
      </c>
      <c r="H49" s="342"/>
      <c r="I49" s="193"/>
      <c r="J49" s="239"/>
      <c r="K49" s="229"/>
      <c r="L49" s="1"/>
    </row>
    <row r="50" spans="1:12" ht="15.75">
      <c r="A50" s="7">
        <v>6</v>
      </c>
      <c r="B50" s="355" t="s">
        <v>102</v>
      </c>
      <c r="C50" s="355"/>
      <c r="D50" s="355"/>
      <c r="E50" s="355"/>
      <c r="F50" s="355"/>
      <c r="G50" s="331">
        <v>13</v>
      </c>
      <c r="H50" s="331"/>
      <c r="I50" s="190"/>
      <c r="J50" s="235"/>
      <c r="K50" s="226"/>
      <c r="L50" s="1"/>
    </row>
    <row r="51" spans="1:12" ht="15">
      <c r="A51" s="377"/>
      <c r="B51" s="375" t="s">
        <v>103</v>
      </c>
      <c r="C51" s="375"/>
      <c r="D51" s="375"/>
      <c r="E51" s="375"/>
      <c r="F51" s="375"/>
      <c r="G51" s="379"/>
      <c r="H51" s="379"/>
      <c r="I51" s="307">
        <f>I6+I36</f>
        <v>10201118.22</v>
      </c>
      <c r="J51" s="381">
        <f>J6+J36</f>
        <v>9365981.4492</v>
      </c>
      <c r="K51" s="369">
        <f>K6+K36</f>
        <v>0</v>
      </c>
      <c r="L51" s="1"/>
    </row>
    <row r="52" spans="1:12" ht="15.75" thickBot="1">
      <c r="A52" s="378"/>
      <c r="B52" s="376"/>
      <c r="C52" s="376"/>
      <c r="D52" s="376"/>
      <c r="E52" s="376"/>
      <c r="F52" s="376"/>
      <c r="G52" s="380"/>
      <c r="H52" s="380"/>
      <c r="I52" s="308"/>
      <c r="J52" s="382"/>
      <c r="K52" s="370"/>
      <c r="L52" s="1"/>
    </row>
    <row r="53" spans="1:12" ht="15.75" thickTop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</sheetData>
  <sheetProtection/>
  <mergeCells count="107">
    <mergeCell ref="J51:J52"/>
    <mergeCell ref="G12:H12"/>
    <mergeCell ref="G13:H13"/>
    <mergeCell ref="G40:H40"/>
    <mergeCell ref="G42:H42"/>
    <mergeCell ref="G37:H37"/>
    <mergeCell ref="G38:H38"/>
    <mergeCell ref="G39:H39"/>
    <mergeCell ref="G44:H44"/>
    <mergeCell ref="G33:H33"/>
    <mergeCell ref="G34:H34"/>
    <mergeCell ref="G32:H32"/>
    <mergeCell ref="G31:H31"/>
    <mergeCell ref="G27:H27"/>
    <mergeCell ref="G28:H28"/>
    <mergeCell ref="G29:H29"/>
    <mergeCell ref="G30:H30"/>
    <mergeCell ref="B51:F52"/>
    <mergeCell ref="A51:A52"/>
    <mergeCell ref="G51:H52"/>
    <mergeCell ref="G48:H48"/>
    <mergeCell ref="B50:F50"/>
    <mergeCell ref="B48:F48"/>
    <mergeCell ref="B49:F49"/>
    <mergeCell ref="G50:H50"/>
    <mergeCell ref="G47:H47"/>
    <mergeCell ref="G41:H41"/>
    <mergeCell ref="K51:K52"/>
    <mergeCell ref="M15:Q15"/>
    <mergeCell ref="M16:Q16"/>
    <mergeCell ref="M17:Q17"/>
    <mergeCell ref="M18:Q18"/>
    <mergeCell ref="M19:Q19"/>
    <mergeCell ref="N34:R34"/>
    <mergeCell ref="G26:H26"/>
    <mergeCell ref="B43:F43"/>
    <mergeCell ref="B47:F47"/>
    <mergeCell ref="B42:F42"/>
    <mergeCell ref="G49:H49"/>
    <mergeCell ref="G43:H43"/>
    <mergeCell ref="B46:F46"/>
    <mergeCell ref="B44:F44"/>
    <mergeCell ref="B45:F45"/>
    <mergeCell ref="G45:H45"/>
    <mergeCell ref="G46:H46"/>
    <mergeCell ref="B39:F39"/>
    <mergeCell ref="B40:F40"/>
    <mergeCell ref="B41:F41"/>
    <mergeCell ref="G35:H35"/>
    <mergeCell ref="G36:H36"/>
    <mergeCell ref="B35:F35"/>
    <mergeCell ref="B36:F36"/>
    <mergeCell ref="B31:F31"/>
    <mergeCell ref="B32:F32"/>
    <mergeCell ref="B33:F33"/>
    <mergeCell ref="B38:F38"/>
    <mergeCell ref="B34:F34"/>
    <mergeCell ref="B37:F37"/>
    <mergeCell ref="B27:F27"/>
    <mergeCell ref="B28:F28"/>
    <mergeCell ref="B29:F29"/>
    <mergeCell ref="B22:F22"/>
    <mergeCell ref="B23:F23"/>
    <mergeCell ref="B24:F24"/>
    <mergeCell ref="B25:F25"/>
    <mergeCell ref="B30:F30"/>
    <mergeCell ref="B14:F14"/>
    <mergeCell ref="B15:F15"/>
    <mergeCell ref="B16:F16"/>
    <mergeCell ref="B17:F17"/>
    <mergeCell ref="B18:F18"/>
    <mergeCell ref="B19:F19"/>
    <mergeCell ref="B20:F20"/>
    <mergeCell ref="B21:F21"/>
    <mergeCell ref="B26:F26"/>
    <mergeCell ref="G22:H22"/>
    <mergeCell ref="G23:H23"/>
    <mergeCell ref="G14:H14"/>
    <mergeCell ref="G15:H15"/>
    <mergeCell ref="G16:H16"/>
    <mergeCell ref="G17:H17"/>
    <mergeCell ref="B8:F8"/>
    <mergeCell ref="B9:F9"/>
    <mergeCell ref="B10:F10"/>
    <mergeCell ref="B11:F11"/>
    <mergeCell ref="G24:H24"/>
    <mergeCell ref="G25:H25"/>
    <mergeCell ref="G18:H18"/>
    <mergeCell ref="G19:H19"/>
    <mergeCell ref="G20:H20"/>
    <mergeCell ref="G21:H21"/>
    <mergeCell ref="K6:K7"/>
    <mergeCell ref="G8:H8"/>
    <mergeCell ref="G9:H9"/>
    <mergeCell ref="G10:H10"/>
    <mergeCell ref="G11:H11"/>
    <mergeCell ref="I6:I7"/>
    <mergeCell ref="I4:J4"/>
    <mergeCell ref="I51:I52"/>
    <mergeCell ref="J6:J7"/>
    <mergeCell ref="A2:L2"/>
    <mergeCell ref="A4:A5"/>
    <mergeCell ref="B4:F5"/>
    <mergeCell ref="G4:H5"/>
    <mergeCell ref="A6:A7"/>
    <mergeCell ref="B6:F7"/>
    <mergeCell ref="G6:H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Q62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3.57421875" style="0" customWidth="1"/>
    <col min="6" max="6" width="16.421875" style="0" customWidth="1"/>
    <col min="8" max="8" width="2.421875" style="0" customWidth="1"/>
    <col min="9" max="9" width="16.00390625" style="0" customWidth="1"/>
    <col min="10" max="10" width="16.140625" style="0" customWidth="1"/>
    <col min="11" max="11" width="16.421875" style="0" customWidth="1"/>
  </cols>
  <sheetData>
    <row r="2" spans="1:12" ht="23.25">
      <c r="A2" s="311" t="s">
        <v>512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2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1" thickTop="1">
      <c r="A4" s="413" t="s">
        <v>0</v>
      </c>
      <c r="B4" s="415" t="s">
        <v>115</v>
      </c>
      <c r="C4" s="415"/>
      <c r="D4" s="415"/>
      <c r="E4" s="415"/>
      <c r="F4" s="415"/>
      <c r="G4" s="417" t="s">
        <v>2</v>
      </c>
      <c r="H4" s="417"/>
      <c r="I4" s="387" t="s">
        <v>34</v>
      </c>
      <c r="J4" s="388"/>
      <c r="K4" s="242"/>
      <c r="L4" s="1"/>
    </row>
    <row r="5" spans="1:12" ht="19.5" customHeight="1" thickBot="1">
      <c r="A5" s="414"/>
      <c r="B5" s="416"/>
      <c r="C5" s="416"/>
      <c r="D5" s="416"/>
      <c r="E5" s="416"/>
      <c r="F5" s="416"/>
      <c r="G5" s="418"/>
      <c r="H5" s="418"/>
      <c r="I5" s="243" t="s">
        <v>483</v>
      </c>
      <c r="J5" s="244" t="s">
        <v>481</v>
      </c>
      <c r="K5" s="245" t="s">
        <v>466</v>
      </c>
      <c r="L5" s="1"/>
    </row>
    <row r="6" spans="1:12" ht="18" customHeight="1">
      <c r="A6" s="318" t="s">
        <v>3</v>
      </c>
      <c r="B6" s="320" t="s">
        <v>144</v>
      </c>
      <c r="C6" s="320"/>
      <c r="D6" s="320"/>
      <c r="E6" s="320"/>
      <c r="F6" s="320"/>
      <c r="G6" s="322"/>
      <c r="H6" s="323"/>
      <c r="I6" s="385">
        <f>I8+I9+I12+I24+I25</f>
        <v>12136.83</v>
      </c>
      <c r="J6" s="385">
        <f>J8+J9+J12+J24+J25</f>
        <v>5000</v>
      </c>
      <c r="K6" s="326">
        <f>K8+K9+K12+K24+K25</f>
        <v>0</v>
      </c>
      <c r="L6" s="1"/>
    </row>
    <row r="7" spans="1:12" ht="18" customHeight="1">
      <c r="A7" s="319"/>
      <c r="B7" s="321"/>
      <c r="C7" s="321"/>
      <c r="D7" s="321"/>
      <c r="E7" s="321"/>
      <c r="F7" s="321"/>
      <c r="G7" s="324"/>
      <c r="H7" s="325"/>
      <c r="I7" s="386"/>
      <c r="J7" s="386"/>
      <c r="K7" s="327"/>
      <c r="L7" s="1"/>
    </row>
    <row r="8" spans="1:12" ht="15.75">
      <c r="A8" s="43" t="s">
        <v>107</v>
      </c>
      <c r="B8" s="335" t="s">
        <v>114</v>
      </c>
      <c r="C8" s="336"/>
      <c r="D8" s="336"/>
      <c r="E8" s="336"/>
      <c r="F8" s="337"/>
      <c r="G8" s="328">
        <v>14</v>
      </c>
      <c r="H8" s="328"/>
      <c r="I8" s="198"/>
      <c r="J8" s="198"/>
      <c r="K8" s="224"/>
      <c r="L8" s="1"/>
    </row>
    <row r="9" spans="1:12" ht="15.75">
      <c r="A9" s="43" t="s">
        <v>108</v>
      </c>
      <c r="B9" s="335" t="s">
        <v>116</v>
      </c>
      <c r="C9" s="336"/>
      <c r="D9" s="336"/>
      <c r="E9" s="336"/>
      <c r="F9" s="337"/>
      <c r="G9" s="383">
        <v>15</v>
      </c>
      <c r="H9" s="384"/>
      <c r="I9" s="283">
        <f>I10+I11</f>
        <v>7136.83</v>
      </c>
      <c r="J9" s="199">
        <f>J10+J11</f>
        <v>0</v>
      </c>
      <c r="K9" s="227">
        <f>K10+K11</f>
        <v>0</v>
      </c>
      <c r="L9" s="1"/>
    </row>
    <row r="10" spans="1:12" ht="15.75">
      <c r="A10" s="44"/>
      <c r="B10" s="366" t="s">
        <v>119</v>
      </c>
      <c r="C10" s="366"/>
      <c r="D10" s="366"/>
      <c r="E10" s="366"/>
      <c r="F10" s="366"/>
      <c r="G10" s="411"/>
      <c r="H10" s="411"/>
      <c r="I10" s="284">
        <v>7136.83</v>
      </c>
      <c r="J10" s="200"/>
      <c r="K10" s="246"/>
      <c r="L10" s="1"/>
    </row>
    <row r="11" spans="1:12" ht="15.75">
      <c r="A11" s="51"/>
      <c r="B11" s="366" t="s">
        <v>120</v>
      </c>
      <c r="C11" s="366"/>
      <c r="D11" s="366"/>
      <c r="E11" s="366"/>
      <c r="F11" s="366"/>
      <c r="G11" s="412"/>
      <c r="H11" s="412"/>
      <c r="I11" s="179"/>
      <c r="J11" s="179"/>
      <c r="K11" s="247"/>
      <c r="L11" s="1"/>
    </row>
    <row r="12" spans="1:12" ht="15.75">
      <c r="A12" s="7" t="s">
        <v>117</v>
      </c>
      <c r="B12" s="335" t="s">
        <v>118</v>
      </c>
      <c r="C12" s="336"/>
      <c r="D12" s="336"/>
      <c r="E12" s="336"/>
      <c r="F12" s="337"/>
      <c r="G12" s="332">
        <v>16</v>
      </c>
      <c r="H12" s="332"/>
      <c r="I12" s="250">
        <f>I13+I14+I15+I21+I22</f>
        <v>5000</v>
      </c>
      <c r="J12" s="250">
        <f>J13+J14+J15+J21+J22</f>
        <v>5000</v>
      </c>
      <c r="K12" s="227">
        <f>K13+K14+K15+K21+K22</f>
        <v>0</v>
      </c>
      <c r="L12" s="1"/>
    </row>
    <row r="13" spans="1:12" ht="15">
      <c r="A13" s="4"/>
      <c r="B13" s="347" t="s">
        <v>121</v>
      </c>
      <c r="C13" s="348"/>
      <c r="D13" s="348"/>
      <c r="E13" s="348"/>
      <c r="F13" s="349"/>
      <c r="G13" s="345"/>
      <c r="H13" s="345"/>
      <c r="I13" s="201">
        <v>0</v>
      </c>
      <c r="J13" s="201">
        <v>0</v>
      </c>
      <c r="K13" s="228"/>
      <c r="L13" s="1"/>
    </row>
    <row r="14" spans="1:12" ht="15">
      <c r="A14" s="2"/>
      <c r="B14" s="350" t="s">
        <v>122</v>
      </c>
      <c r="C14" s="350"/>
      <c r="D14" s="350"/>
      <c r="E14" s="350"/>
      <c r="F14" s="350"/>
      <c r="G14" s="342"/>
      <c r="H14" s="342"/>
      <c r="I14" s="168">
        <v>0</v>
      </c>
      <c r="J14" s="168">
        <v>0</v>
      </c>
      <c r="K14" s="229"/>
      <c r="L14" s="1"/>
    </row>
    <row r="15" spans="1:17" ht="15">
      <c r="A15" s="2"/>
      <c r="B15" s="350" t="s">
        <v>124</v>
      </c>
      <c r="C15" s="350"/>
      <c r="D15" s="350"/>
      <c r="E15" s="350"/>
      <c r="F15" s="350"/>
      <c r="G15" s="342"/>
      <c r="H15" s="342"/>
      <c r="I15" s="251">
        <f>I16+I17+I18+I19+I20</f>
        <v>5000</v>
      </c>
      <c r="J15" s="251">
        <f>J16+J17+J18+J19+J20</f>
        <v>5000</v>
      </c>
      <c r="K15" s="229">
        <f>K16+K17+K18+K19+K20</f>
        <v>0</v>
      </c>
      <c r="L15" s="1"/>
      <c r="M15" s="354"/>
      <c r="N15" s="354"/>
      <c r="O15" s="354"/>
      <c r="P15" s="354"/>
      <c r="Q15" s="354"/>
    </row>
    <row r="16" spans="1:17" ht="15.75">
      <c r="A16" s="2"/>
      <c r="B16" s="409" t="s">
        <v>126</v>
      </c>
      <c r="C16" s="409"/>
      <c r="D16" s="409"/>
      <c r="E16" s="409"/>
      <c r="F16" s="409"/>
      <c r="G16" s="343"/>
      <c r="H16" s="344"/>
      <c r="I16" s="252"/>
      <c r="J16" s="252"/>
      <c r="K16" s="248"/>
      <c r="L16" s="1"/>
      <c r="M16" s="354" t="s">
        <v>123</v>
      </c>
      <c r="N16" s="354"/>
      <c r="O16" s="354"/>
      <c r="P16" s="354"/>
      <c r="Q16" s="354"/>
    </row>
    <row r="17" spans="1:17" ht="15.75">
      <c r="A17" s="2"/>
      <c r="B17" s="409" t="s">
        <v>127</v>
      </c>
      <c r="C17" s="409"/>
      <c r="D17" s="409"/>
      <c r="E17" s="409"/>
      <c r="F17" s="409"/>
      <c r="G17" s="342"/>
      <c r="H17" s="342"/>
      <c r="I17" s="252">
        <f>'shen shpj(A+D)11'!$F$132</f>
        <v>5000</v>
      </c>
      <c r="J17" s="252">
        <f>'shen shpj.1(A+D)10'!$F$132</f>
        <v>5000</v>
      </c>
      <c r="K17" s="248"/>
      <c r="L17" s="1"/>
      <c r="M17" s="354" t="s">
        <v>27</v>
      </c>
      <c r="N17" s="354"/>
      <c r="O17" s="354"/>
      <c r="P17" s="354"/>
      <c r="Q17" s="354"/>
    </row>
    <row r="18" spans="1:17" ht="15.75">
      <c r="A18" s="2"/>
      <c r="B18" s="409" t="s">
        <v>128</v>
      </c>
      <c r="C18" s="409"/>
      <c r="D18" s="409"/>
      <c r="E18" s="409"/>
      <c r="F18" s="409"/>
      <c r="G18" s="342"/>
      <c r="H18" s="342"/>
      <c r="I18" s="252"/>
      <c r="J18" s="252"/>
      <c r="K18" s="248"/>
      <c r="L18" s="1"/>
      <c r="M18" s="354" t="s">
        <v>28</v>
      </c>
      <c r="N18" s="354"/>
      <c r="O18" s="354"/>
      <c r="P18" s="354"/>
      <c r="Q18" s="354"/>
    </row>
    <row r="19" spans="1:17" ht="15.75">
      <c r="A19" s="2"/>
      <c r="B19" s="409" t="s">
        <v>129</v>
      </c>
      <c r="C19" s="409"/>
      <c r="D19" s="409"/>
      <c r="E19" s="409"/>
      <c r="F19" s="409"/>
      <c r="G19" s="342"/>
      <c r="H19" s="342"/>
      <c r="I19" s="252"/>
      <c r="J19" s="252"/>
      <c r="K19" s="248"/>
      <c r="L19" s="1"/>
      <c r="M19" s="354" t="s">
        <v>29</v>
      </c>
      <c r="N19" s="354"/>
      <c r="O19" s="354"/>
      <c r="P19" s="354"/>
      <c r="Q19" s="354"/>
    </row>
    <row r="20" spans="1:17" ht="15.75">
      <c r="A20" s="3"/>
      <c r="B20" s="409" t="s">
        <v>130</v>
      </c>
      <c r="C20" s="409"/>
      <c r="D20" s="409"/>
      <c r="E20" s="409"/>
      <c r="F20" s="409"/>
      <c r="G20" s="331"/>
      <c r="H20" s="331"/>
      <c r="I20" s="253"/>
      <c r="J20" s="253"/>
      <c r="K20" s="249"/>
      <c r="L20" s="1"/>
      <c r="M20" s="354" t="s">
        <v>30</v>
      </c>
      <c r="N20" s="354"/>
      <c r="O20" s="354"/>
      <c r="P20" s="354"/>
      <c r="Q20" s="354"/>
    </row>
    <row r="21" spans="1:17" ht="15">
      <c r="A21" s="2"/>
      <c r="B21" s="350" t="s">
        <v>125</v>
      </c>
      <c r="C21" s="350"/>
      <c r="D21" s="350"/>
      <c r="E21" s="350"/>
      <c r="F21" s="350"/>
      <c r="G21" s="342"/>
      <c r="H21" s="342"/>
      <c r="I21" s="251"/>
      <c r="J21" s="251"/>
      <c r="K21" s="229"/>
      <c r="L21" s="1"/>
      <c r="M21" s="354" t="s">
        <v>6</v>
      </c>
      <c r="N21" s="354"/>
      <c r="O21" s="354"/>
      <c r="P21" s="354"/>
      <c r="Q21" s="354"/>
    </row>
    <row r="22" spans="1:17" ht="15">
      <c r="A22" s="4"/>
      <c r="B22" s="350" t="s">
        <v>131</v>
      </c>
      <c r="C22" s="350"/>
      <c r="D22" s="350"/>
      <c r="E22" s="350"/>
      <c r="F22" s="350"/>
      <c r="G22" s="345"/>
      <c r="H22" s="345"/>
      <c r="I22" s="254"/>
      <c r="J22" s="254"/>
      <c r="K22" s="228"/>
      <c r="L22" s="1"/>
      <c r="M22" s="354" t="s">
        <v>31</v>
      </c>
      <c r="N22" s="354"/>
      <c r="O22" s="354"/>
      <c r="P22" s="354"/>
      <c r="Q22" s="354"/>
    </row>
    <row r="23" spans="1:17" ht="15">
      <c r="A23" s="2"/>
      <c r="B23" s="354"/>
      <c r="C23" s="354"/>
      <c r="D23" s="354"/>
      <c r="E23" s="354"/>
      <c r="F23" s="354"/>
      <c r="G23" s="342"/>
      <c r="H23" s="342"/>
      <c r="I23" s="251"/>
      <c r="J23" s="251"/>
      <c r="K23" s="229"/>
      <c r="L23" s="1"/>
      <c r="M23" s="354" t="s">
        <v>32</v>
      </c>
      <c r="N23" s="354"/>
      <c r="O23" s="354"/>
      <c r="P23" s="354"/>
      <c r="Q23" s="354"/>
    </row>
    <row r="24" spans="1:12" ht="15.75">
      <c r="A24" s="7" t="s">
        <v>132</v>
      </c>
      <c r="B24" s="335" t="s">
        <v>133</v>
      </c>
      <c r="C24" s="336"/>
      <c r="D24" s="336"/>
      <c r="E24" s="336"/>
      <c r="F24" s="337"/>
      <c r="G24" s="332">
        <v>17</v>
      </c>
      <c r="H24" s="332"/>
      <c r="I24" s="255"/>
      <c r="J24" s="255"/>
      <c r="K24" s="227"/>
      <c r="L24" s="1"/>
    </row>
    <row r="25" spans="1:12" ht="16.5" thickBot="1">
      <c r="A25" s="7" t="s">
        <v>134</v>
      </c>
      <c r="B25" s="335" t="s">
        <v>135</v>
      </c>
      <c r="C25" s="336"/>
      <c r="D25" s="336"/>
      <c r="E25" s="336"/>
      <c r="F25" s="337"/>
      <c r="G25" s="332">
        <v>18</v>
      </c>
      <c r="H25" s="332"/>
      <c r="I25" s="255"/>
      <c r="J25" s="255"/>
      <c r="K25" s="227"/>
      <c r="L25" s="1"/>
    </row>
    <row r="26" spans="1:12" ht="18" customHeight="1">
      <c r="A26" s="318" t="s">
        <v>4</v>
      </c>
      <c r="B26" s="320" t="s">
        <v>142</v>
      </c>
      <c r="C26" s="320"/>
      <c r="D26" s="320"/>
      <c r="E26" s="320"/>
      <c r="F26" s="320"/>
      <c r="G26" s="322"/>
      <c r="H26" s="323"/>
      <c r="I26" s="385">
        <f>I28+I31+I32+I33</f>
        <v>10729913.76</v>
      </c>
      <c r="J26" s="385">
        <f>J28+J31+J32+J33</f>
        <v>9891913.76</v>
      </c>
      <c r="K26" s="326">
        <f>K28+K31+K32+K33</f>
        <v>0</v>
      </c>
      <c r="L26" s="1"/>
    </row>
    <row r="27" spans="1:12" ht="18" customHeight="1">
      <c r="A27" s="319"/>
      <c r="B27" s="321"/>
      <c r="C27" s="321"/>
      <c r="D27" s="321"/>
      <c r="E27" s="321"/>
      <c r="F27" s="321"/>
      <c r="G27" s="324"/>
      <c r="H27" s="325"/>
      <c r="I27" s="386"/>
      <c r="J27" s="386"/>
      <c r="K27" s="327"/>
      <c r="L27" s="1"/>
    </row>
    <row r="28" spans="1:12" ht="15.75">
      <c r="A28" s="7" t="s">
        <v>107</v>
      </c>
      <c r="B28" s="335" t="s">
        <v>136</v>
      </c>
      <c r="C28" s="336"/>
      <c r="D28" s="336"/>
      <c r="E28" s="336"/>
      <c r="F28" s="337"/>
      <c r="G28" s="342">
        <v>19</v>
      </c>
      <c r="H28" s="342"/>
      <c r="I28" s="256">
        <f>I29+I30</f>
        <v>0</v>
      </c>
      <c r="J28" s="256">
        <f>J29+J30</f>
        <v>0</v>
      </c>
      <c r="K28" s="229">
        <f>K29+K30</f>
        <v>0</v>
      </c>
      <c r="L28" s="1"/>
    </row>
    <row r="29" spans="1:12" ht="15">
      <c r="A29" s="3"/>
      <c r="B29" s="366" t="s">
        <v>137</v>
      </c>
      <c r="C29" s="366"/>
      <c r="D29" s="366"/>
      <c r="E29" s="366"/>
      <c r="F29" s="366"/>
      <c r="G29" s="331"/>
      <c r="H29" s="331"/>
      <c r="I29" s="257"/>
      <c r="J29" s="257"/>
      <c r="K29" s="226"/>
      <c r="L29" s="1"/>
    </row>
    <row r="30" spans="1:12" ht="15">
      <c r="A30" s="3"/>
      <c r="B30" s="341" t="s">
        <v>138</v>
      </c>
      <c r="C30" s="341"/>
      <c r="D30" s="341"/>
      <c r="E30" s="341"/>
      <c r="F30" s="341"/>
      <c r="G30" s="331"/>
      <c r="H30" s="331"/>
      <c r="I30" s="235"/>
      <c r="J30" s="235"/>
      <c r="K30" s="226"/>
      <c r="L30" s="1"/>
    </row>
    <row r="31" spans="1:12" ht="15.75">
      <c r="A31" s="5" t="s">
        <v>108</v>
      </c>
      <c r="B31" s="335" t="s">
        <v>139</v>
      </c>
      <c r="C31" s="336"/>
      <c r="D31" s="336"/>
      <c r="E31" s="336"/>
      <c r="F31" s="337"/>
      <c r="G31" s="332">
        <v>20</v>
      </c>
      <c r="H31" s="332"/>
      <c r="I31" s="236">
        <f>'shen shpj(A+D)11'!$F$152</f>
        <v>10729913.76</v>
      </c>
      <c r="J31" s="236">
        <f>'shen shpj.1(A+D)10'!$F$152</f>
        <v>9891913.76</v>
      </c>
      <c r="K31" s="227"/>
      <c r="L31" s="1"/>
    </row>
    <row r="32" spans="1:12" ht="15.75">
      <c r="A32" s="5" t="s">
        <v>117</v>
      </c>
      <c r="B32" s="335" t="s">
        <v>140</v>
      </c>
      <c r="C32" s="336"/>
      <c r="D32" s="336"/>
      <c r="E32" s="336"/>
      <c r="F32" s="337"/>
      <c r="G32" s="332">
        <v>21</v>
      </c>
      <c r="H32" s="332"/>
      <c r="I32" s="236"/>
      <c r="J32" s="236"/>
      <c r="K32" s="227"/>
      <c r="L32" s="1"/>
    </row>
    <row r="33" spans="1:12" ht="16.5" thickBot="1">
      <c r="A33" s="5" t="s">
        <v>132</v>
      </c>
      <c r="B33" s="335" t="s">
        <v>141</v>
      </c>
      <c r="C33" s="336"/>
      <c r="D33" s="336"/>
      <c r="E33" s="336"/>
      <c r="F33" s="337"/>
      <c r="G33" s="332">
        <v>22</v>
      </c>
      <c r="H33" s="332"/>
      <c r="I33" s="236"/>
      <c r="J33" s="236"/>
      <c r="K33" s="227"/>
      <c r="L33" s="1"/>
    </row>
    <row r="34" spans="1:12" ht="18" customHeight="1">
      <c r="A34" s="394"/>
      <c r="B34" s="320" t="s">
        <v>143</v>
      </c>
      <c r="C34" s="320"/>
      <c r="D34" s="320"/>
      <c r="E34" s="320"/>
      <c r="F34" s="320"/>
      <c r="G34" s="322"/>
      <c r="H34" s="323"/>
      <c r="I34" s="385">
        <f>I6+I26</f>
        <v>10742050.59</v>
      </c>
      <c r="J34" s="385">
        <f>J6+J26</f>
        <v>9896913.76</v>
      </c>
      <c r="K34" s="326">
        <f>K6+K26</f>
        <v>0</v>
      </c>
      <c r="L34" s="1"/>
    </row>
    <row r="35" spans="1:12" ht="16.5" customHeight="1" thickBot="1">
      <c r="A35" s="410"/>
      <c r="B35" s="321"/>
      <c r="C35" s="321"/>
      <c r="D35" s="321"/>
      <c r="E35" s="321"/>
      <c r="F35" s="321"/>
      <c r="G35" s="324"/>
      <c r="H35" s="325"/>
      <c r="I35" s="386"/>
      <c r="J35" s="386"/>
      <c r="K35" s="327"/>
      <c r="L35" s="1"/>
    </row>
    <row r="36" spans="1:12" ht="18" customHeight="1">
      <c r="A36" s="318" t="s">
        <v>33</v>
      </c>
      <c r="B36" s="320" t="s">
        <v>160</v>
      </c>
      <c r="C36" s="320"/>
      <c r="D36" s="320"/>
      <c r="E36" s="320"/>
      <c r="F36" s="320"/>
      <c r="G36" s="322"/>
      <c r="H36" s="323"/>
      <c r="I36" s="389">
        <f>I38+I39+I40+I41+I42+I43+I44+I45+I46+I47</f>
        <v>-540932.38</v>
      </c>
      <c r="J36" s="404">
        <f>J38+J39+J40+J41+J42+J43+J44+J45+J46+J47</f>
        <v>-540932.38</v>
      </c>
      <c r="K36" s="326">
        <f>K38+K39+K40+K41+K42+K43+K44+K45+K46+K47</f>
        <v>0</v>
      </c>
      <c r="L36" s="1"/>
    </row>
    <row r="37" spans="1:12" ht="18" customHeight="1">
      <c r="A37" s="319"/>
      <c r="B37" s="321"/>
      <c r="C37" s="321"/>
      <c r="D37" s="321"/>
      <c r="E37" s="321"/>
      <c r="F37" s="321"/>
      <c r="G37" s="324"/>
      <c r="H37" s="325"/>
      <c r="I37" s="390"/>
      <c r="J37" s="405"/>
      <c r="K37" s="327"/>
      <c r="L37" s="1"/>
    </row>
    <row r="38" spans="1:12" ht="15.75">
      <c r="A38" s="7" t="s">
        <v>107</v>
      </c>
      <c r="B38" s="335" t="s">
        <v>150</v>
      </c>
      <c r="C38" s="336"/>
      <c r="D38" s="336"/>
      <c r="E38" s="336"/>
      <c r="F38" s="337"/>
      <c r="G38" s="332">
        <v>23</v>
      </c>
      <c r="H38" s="332"/>
      <c r="I38" s="236"/>
      <c r="J38" s="236"/>
      <c r="K38" s="227"/>
      <c r="L38" s="1"/>
    </row>
    <row r="39" spans="1:12" ht="15.75">
      <c r="A39" s="7" t="s">
        <v>108</v>
      </c>
      <c r="B39" s="406" t="s">
        <v>151</v>
      </c>
      <c r="C39" s="407"/>
      <c r="D39" s="407"/>
      <c r="E39" s="407"/>
      <c r="F39" s="408"/>
      <c r="G39" s="332">
        <v>24</v>
      </c>
      <c r="H39" s="332"/>
      <c r="I39" s="236"/>
      <c r="J39" s="236"/>
      <c r="K39" s="227"/>
      <c r="L39" s="1"/>
    </row>
    <row r="40" spans="1:12" ht="15.75">
      <c r="A40" s="7" t="s">
        <v>117</v>
      </c>
      <c r="B40" s="335" t="s">
        <v>152</v>
      </c>
      <c r="C40" s="336"/>
      <c r="D40" s="336"/>
      <c r="E40" s="336"/>
      <c r="F40" s="337"/>
      <c r="G40" s="332">
        <v>25</v>
      </c>
      <c r="H40" s="332"/>
      <c r="I40" s="236">
        <f>'shen shpj.1(A+D)10'!$F$166</f>
        <v>100000</v>
      </c>
      <c r="J40" s="236">
        <f>'shen shpj.1(A+D)10'!$F$166</f>
        <v>100000</v>
      </c>
      <c r="K40" s="227"/>
      <c r="L40" s="1"/>
    </row>
    <row r="41" spans="1:12" ht="15.75">
      <c r="A41" s="7" t="s">
        <v>132</v>
      </c>
      <c r="B41" s="393" t="s">
        <v>153</v>
      </c>
      <c r="C41" s="393"/>
      <c r="D41" s="393"/>
      <c r="E41" s="393"/>
      <c r="F41" s="393"/>
      <c r="G41" s="332">
        <v>26</v>
      </c>
      <c r="H41" s="332"/>
      <c r="I41" s="236"/>
      <c r="J41" s="236"/>
      <c r="K41" s="227"/>
      <c r="L41" s="1"/>
    </row>
    <row r="42" spans="1:12" ht="15.75">
      <c r="A42" s="7" t="s">
        <v>134</v>
      </c>
      <c r="B42" s="393" t="s">
        <v>154</v>
      </c>
      <c r="C42" s="393"/>
      <c r="D42" s="393"/>
      <c r="E42" s="393"/>
      <c r="F42" s="393"/>
      <c r="G42" s="332">
        <v>27</v>
      </c>
      <c r="H42" s="332"/>
      <c r="I42" s="237"/>
      <c r="J42" s="237"/>
      <c r="K42" s="232"/>
      <c r="L42" s="1"/>
    </row>
    <row r="43" spans="1:12" ht="15.75">
      <c r="A43" s="7" t="s">
        <v>145</v>
      </c>
      <c r="B43" s="393" t="s">
        <v>155</v>
      </c>
      <c r="C43" s="393"/>
      <c r="D43" s="393"/>
      <c r="E43" s="393"/>
      <c r="F43" s="393"/>
      <c r="G43" s="332">
        <v>28</v>
      </c>
      <c r="H43" s="332"/>
      <c r="I43" s="237"/>
      <c r="J43" s="237"/>
      <c r="K43" s="232"/>
      <c r="L43" s="1"/>
    </row>
    <row r="44" spans="1:12" ht="15.75">
      <c r="A44" s="7" t="s">
        <v>146</v>
      </c>
      <c r="B44" s="393" t="s">
        <v>156</v>
      </c>
      <c r="C44" s="393"/>
      <c r="D44" s="393"/>
      <c r="E44" s="393"/>
      <c r="F44" s="393"/>
      <c r="G44" s="332">
        <v>29</v>
      </c>
      <c r="H44" s="332"/>
      <c r="I44" s="237"/>
      <c r="J44" s="237"/>
      <c r="K44" s="232"/>
      <c r="L44" s="1"/>
    </row>
    <row r="45" spans="1:12" ht="15.75">
      <c r="A45" s="7" t="s">
        <v>147</v>
      </c>
      <c r="B45" s="393" t="s">
        <v>157</v>
      </c>
      <c r="C45" s="393"/>
      <c r="D45" s="393"/>
      <c r="E45" s="393"/>
      <c r="F45" s="393"/>
      <c r="G45" s="332">
        <v>30</v>
      </c>
      <c r="H45" s="332"/>
      <c r="I45" s="237"/>
      <c r="J45" s="237"/>
      <c r="K45" s="232"/>
      <c r="L45" s="1"/>
    </row>
    <row r="46" spans="1:12" ht="15.75">
      <c r="A46" s="7" t="s">
        <v>148</v>
      </c>
      <c r="B46" s="393" t="s">
        <v>158</v>
      </c>
      <c r="C46" s="393"/>
      <c r="D46" s="393"/>
      <c r="E46" s="393"/>
      <c r="F46" s="393"/>
      <c r="G46" s="332">
        <v>31</v>
      </c>
      <c r="H46" s="332"/>
      <c r="I46" s="236">
        <f>'shen shpj(A+D)11'!$F$197</f>
        <v>-640932.38</v>
      </c>
      <c r="J46" s="236"/>
      <c r="K46" s="227"/>
      <c r="L46" s="1"/>
    </row>
    <row r="47" spans="1:12" ht="15.75">
      <c r="A47" s="7" t="s">
        <v>149</v>
      </c>
      <c r="B47" s="393" t="s">
        <v>159</v>
      </c>
      <c r="C47" s="393"/>
      <c r="D47" s="393"/>
      <c r="E47" s="393"/>
      <c r="F47" s="393"/>
      <c r="G47" s="332">
        <v>32</v>
      </c>
      <c r="H47" s="332"/>
      <c r="I47" s="288">
        <f>'shen shpj(A+D)11'!$F$205</f>
        <v>0</v>
      </c>
      <c r="J47" s="236">
        <f>'shen shpj.1(A+D)10'!$F$203</f>
        <v>-640932.38</v>
      </c>
      <c r="K47" s="227"/>
      <c r="L47" s="1"/>
    </row>
    <row r="48" spans="1:12" ht="15">
      <c r="A48" s="4"/>
      <c r="B48" s="374"/>
      <c r="C48" s="374"/>
      <c r="D48" s="374"/>
      <c r="E48" s="374"/>
      <c r="F48" s="374"/>
      <c r="G48" s="345"/>
      <c r="H48" s="345"/>
      <c r="I48" s="238"/>
      <c r="J48" s="238"/>
      <c r="K48" s="228"/>
      <c r="L48" s="1"/>
    </row>
    <row r="49" spans="1:12" ht="15" customHeight="1" thickBot="1">
      <c r="A49" s="2"/>
      <c r="B49" s="351"/>
      <c r="C49" s="352"/>
      <c r="D49" s="352"/>
      <c r="E49" s="352"/>
      <c r="F49" s="353"/>
      <c r="G49" s="343"/>
      <c r="H49" s="344"/>
      <c r="I49" s="239"/>
      <c r="J49" s="239"/>
      <c r="K49" s="229"/>
      <c r="L49" s="1"/>
    </row>
    <row r="50" spans="1:12" ht="15" customHeight="1">
      <c r="A50" s="394"/>
      <c r="B50" s="396" t="s">
        <v>50</v>
      </c>
      <c r="C50" s="396"/>
      <c r="D50" s="396"/>
      <c r="E50" s="396"/>
      <c r="F50" s="396"/>
      <c r="G50" s="398"/>
      <c r="H50" s="399"/>
      <c r="I50" s="391">
        <f>I34+I36</f>
        <v>10201118.209999999</v>
      </c>
      <c r="J50" s="391">
        <f>J34+J36</f>
        <v>9355981.379999999</v>
      </c>
      <c r="K50" s="402">
        <f>K34+K36</f>
        <v>0</v>
      </c>
      <c r="L50" s="1"/>
    </row>
    <row r="51" spans="1:12" ht="15.75" customHeight="1" thickBot="1">
      <c r="A51" s="395"/>
      <c r="B51" s="397"/>
      <c r="C51" s="397"/>
      <c r="D51" s="397"/>
      <c r="E51" s="397"/>
      <c r="F51" s="397"/>
      <c r="G51" s="400"/>
      <c r="H51" s="401"/>
      <c r="I51" s="392"/>
      <c r="J51" s="392"/>
      <c r="K51" s="403"/>
      <c r="L51" s="1"/>
    </row>
    <row r="52" spans="1:12" ht="15.75" thickTop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</sheetData>
  <sheetProtection/>
  <mergeCells count="116">
    <mergeCell ref="M20:Q20"/>
    <mergeCell ref="M21:Q21"/>
    <mergeCell ref="G17:H17"/>
    <mergeCell ref="G18:H18"/>
    <mergeCell ref="G19:H19"/>
    <mergeCell ref="G20:H20"/>
    <mergeCell ref="G21:H21"/>
    <mergeCell ref="G6:H7"/>
    <mergeCell ref="J6:J7"/>
    <mergeCell ref="M22:Q22"/>
    <mergeCell ref="M23:Q23"/>
    <mergeCell ref="M15:Q15"/>
    <mergeCell ref="M17:Q17"/>
    <mergeCell ref="M18:Q18"/>
    <mergeCell ref="M19:Q19"/>
    <mergeCell ref="G16:H16"/>
    <mergeCell ref="M16:Q16"/>
    <mergeCell ref="G8:H8"/>
    <mergeCell ref="G9:H9"/>
    <mergeCell ref="G10:H10"/>
    <mergeCell ref="G11:H11"/>
    <mergeCell ref="A2:L2"/>
    <mergeCell ref="A4:A5"/>
    <mergeCell ref="B4:F5"/>
    <mergeCell ref="G4:H5"/>
    <mergeCell ref="A6:A7"/>
    <mergeCell ref="B6:F7"/>
    <mergeCell ref="G14:H14"/>
    <mergeCell ref="G15:H15"/>
    <mergeCell ref="G12:H12"/>
    <mergeCell ref="G13:H13"/>
    <mergeCell ref="B14:F14"/>
    <mergeCell ref="B15:F15"/>
    <mergeCell ref="B8:F8"/>
    <mergeCell ref="B9:F9"/>
    <mergeCell ref="B10:F10"/>
    <mergeCell ref="B11:F11"/>
    <mergeCell ref="B12:F12"/>
    <mergeCell ref="B13:F13"/>
    <mergeCell ref="G23:H23"/>
    <mergeCell ref="G24:H24"/>
    <mergeCell ref="B19:F19"/>
    <mergeCell ref="B20:F20"/>
    <mergeCell ref="B21:F21"/>
    <mergeCell ref="B22:F22"/>
    <mergeCell ref="A36:A37"/>
    <mergeCell ref="B31:F31"/>
    <mergeCell ref="B32:F32"/>
    <mergeCell ref="A34:A35"/>
    <mergeCell ref="B25:F25"/>
    <mergeCell ref="B28:F28"/>
    <mergeCell ref="A26:A27"/>
    <mergeCell ref="B29:F29"/>
    <mergeCell ref="B30:F30"/>
    <mergeCell ref="B17:F17"/>
    <mergeCell ref="B18:F18"/>
    <mergeCell ref="B26:F27"/>
    <mergeCell ref="B23:F23"/>
    <mergeCell ref="B24:F24"/>
    <mergeCell ref="B16:F16"/>
    <mergeCell ref="B38:F38"/>
    <mergeCell ref="B39:F39"/>
    <mergeCell ref="B36:F37"/>
    <mergeCell ref="B33:F33"/>
    <mergeCell ref="B34:F35"/>
    <mergeCell ref="B44:F44"/>
    <mergeCell ref="B41:F41"/>
    <mergeCell ref="B42:F42"/>
    <mergeCell ref="B40:F40"/>
    <mergeCell ref="B43:F43"/>
    <mergeCell ref="K6:K7"/>
    <mergeCell ref="G46:H46"/>
    <mergeCell ref="G25:H25"/>
    <mergeCell ref="G28:H28"/>
    <mergeCell ref="G29:H29"/>
    <mergeCell ref="G30:H30"/>
    <mergeCell ref="G36:H37"/>
    <mergeCell ref="G32:H32"/>
    <mergeCell ref="K26:K27"/>
    <mergeCell ref="G22:H22"/>
    <mergeCell ref="G49:H49"/>
    <mergeCell ref="G39:H39"/>
    <mergeCell ref="J36:J37"/>
    <mergeCell ref="G31:H31"/>
    <mergeCell ref="K34:K35"/>
    <mergeCell ref="J26:J27"/>
    <mergeCell ref="G33:H33"/>
    <mergeCell ref="G26:H27"/>
    <mergeCell ref="J34:J35"/>
    <mergeCell ref="G34:H35"/>
    <mergeCell ref="A50:A51"/>
    <mergeCell ref="B50:F51"/>
    <mergeCell ref="G50:H51"/>
    <mergeCell ref="J50:J51"/>
    <mergeCell ref="K50:K51"/>
    <mergeCell ref="K36:K37"/>
    <mergeCell ref="G44:H44"/>
    <mergeCell ref="G45:H45"/>
    <mergeCell ref="G38:H38"/>
    <mergeCell ref="G48:H48"/>
    <mergeCell ref="B49:F49"/>
    <mergeCell ref="B47:F47"/>
    <mergeCell ref="B48:F48"/>
    <mergeCell ref="G40:H40"/>
    <mergeCell ref="G41:H41"/>
    <mergeCell ref="G47:H47"/>
    <mergeCell ref="G42:H42"/>
    <mergeCell ref="G43:H43"/>
    <mergeCell ref="B45:F45"/>
    <mergeCell ref="B46:F46"/>
    <mergeCell ref="I6:I7"/>
    <mergeCell ref="I4:J4"/>
    <mergeCell ref="I34:I35"/>
    <mergeCell ref="I36:I37"/>
    <mergeCell ref="I50:I51"/>
    <mergeCell ref="I26:I2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M62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3.57421875" style="0" customWidth="1"/>
    <col min="6" max="6" width="24.140625" style="0" customWidth="1"/>
    <col min="7" max="7" width="9.140625" style="0" hidden="1" customWidth="1"/>
    <col min="8" max="8" width="2.421875" style="0" hidden="1" customWidth="1"/>
    <col min="9" max="9" width="11.8515625" style="0" customWidth="1"/>
    <col min="10" max="10" width="15.28125" style="0" customWidth="1"/>
    <col min="11" max="11" width="16.8515625" style="0" customWidth="1"/>
    <col min="12" max="12" width="16.421875" style="0" customWidth="1"/>
  </cols>
  <sheetData>
    <row r="2" spans="1:13" ht="18.75">
      <c r="A2" s="481" t="s">
        <v>484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</row>
    <row r="3" spans="1:13" ht="21" thickBot="1">
      <c r="A3" s="490" t="s">
        <v>485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6"/>
    </row>
    <row r="4" spans="1:13" ht="18.75" customHeight="1" thickTop="1">
      <c r="A4" s="482" t="s">
        <v>0</v>
      </c>
      <c r="B4" s="484" t="s">
        <v>49</v>
      </c>
      <c r="C4" s="484"/>
      <c r="D4" s="484"/>
      <c r="E4" s="484"/>
      <c r="F4" s="484"/>
      <c r="G4" s="486" t="s">
        <v>2</v>
      </c>
      <c r="H4" s="487"/>
      <c r="I4" s="258"/>
      <c r="J4" s="492" t="s">
        <v>34</v>
      </c>
      <c r="K4" s="493"/>
      <c r="L4" s="259"/>
      <c r="M4" s="1"/>
    </row>
    <row r="5" spans="1:13" ht="20.25" customHeight="1" thickBot="1">
      <c r="A5" s="483"/>
      <c r="B5" s="485"/>
      <c r="C5" s="485"/>
      <c r="D5" s="485"/>
      <c r="E5" s="485"/>
      <c r="F5" s="485"/>
      <c r="G5" s="488"/>
      <c r="H5" s="489"/>
      <c r="I5" s="83" t="s">
        <v>186</v>
      </c>
      <c r="J5" s="260" t="s">
        <v>483</v>
      </c>
      <c r="K5" s="261" t="s">
        <v>481</v>
      </c>
      <c r="L5" s="262" t="s">
        <v>466</v>
      </c>
      <c r="M5" s="1"/>
    </row>
    <row r="6" spans="1:13" ht="18" customHeight="1">
      <c r="A6" s="451">
        <v>1</v>
      </c>
      <c r="B6" s="453" t="s">
        <v>35</v>
      </c>
      <c r="C6" s="454"/>
      <c r="D6" s="454"/>
      <c r="E6" s="454"/>
      <c r="F6" s="455"/>
      <c r="G6" s="322"/>
      <c r="H6" s="323"/>
      <c r="I6" s="434">
        <v>1</v>
      </c>
      <c r="J6" s="425">
        <f>'shen shpje(PASH )10'!$F$16</f>
        <v>0</v>
      </c>
      <c r="K6" s="432">
        <f>'shen shpje(PASH )10'!$F$16</f>
        <v>0</v>
      </c>
      <c r="L6" s="326">
        <f>'shen shpje(PASH )10'!$H$16</f>
        <v>0</v>
      </c>
      <c r="M6" s="1"/>
    </row>
    <row r="7" spans="1:13" ht="18.75" customHeight="1">
      <c r="A7" s="452"/>
      <c r="B7" s="456"/>
      <c r="C7" s="457"/>
      <c r="D7" s="457"/>
      <c r="E7" s="457"/>
      <c r="F7" s="458"/>
      <c r="G7" s="459"/>
      <c r="H7" s="460"/>
      <c r="I7" s="435"/>
      <c r="J7" s="426"/>
      <c r="K7" s="433"/>
      <c r="L7" s="523"/>
      <c r="M7" s="1"/>
    </row>
    <row r="8" spans="1:13" ht="15" customHeight="1">
      <c r="A8" s="473">
        <v>2</v>
      </c>
      <c r="B8" s="467" t="s">
        <v>36</v>
      </c>
      <c r="C8" s="468"/>
      <c r="D8" s="468"/>
      <c r="E8" s="468"/>
      <c r="F8" s="469"/>
      <c r="G8" s="461"/>
      <c r="H8" s="462"/>
      <c r="I8" s="445">
        <v>2</v>
      </c>
      <c r="J8" s="427">
        <f>'shen shpje(PASH )10'!$F$24</f>
        <v>0</v>
      </c>
      <c r="K8" s="442">
        <f>'shen shpje(PASH )10'!$F$24</f>
        <v>0</v>
      </c>
      <c r="L8" s="522">
        <f>'shen shpje(PASH )10'!$H$24</f>
        <v>0</v>
      </c>
      <c r="M8" s="1"/>
    </row>
    <row r="9" spans="1:13" ht="15" customHeight="1">
      <c r="A9" s="474"/>
      <c r="B9" s="475"/>
      <c r="C9" s="476"/>
      <c r="D9" s="476"/>
      <c r="E9" s="476"/>
      <c r="F9" s="477"/>
      <c r="G9" s="463"/>
      <c r="H9" s="464"/>
      <c r="I9" s="435"/>
      <c r="J9" s="428"/>
      <c r="K9" s="581"/>
      <c r="L9" s="526"/>
      <c r="M9" s="1"/>
    </row>
    <row r="10" spans="1:13" ht="18" customHeight="1">
      <c r="A10" s="473">
        <v>3</v>
      </c>
      <c r="B10" s="575" t="s">
        <v>37</v>
      </c>
      <c r="C10" s="576"/>
      <c r="D10" s="576"/>
      <c r="E10" s="576"/>
      <c r="F10" s="577"/>
      <c r="G10" s="461"/>
      <c r="H10" s="462"/>
      <c r="I10" s="445">
        <v>3</v>
      </c>
      <c r="J10" s="427"/>
      <c r="K10" s="442"/>
      <c r="L10" s="522"/>
      <c r="M10" s="1"/>
    </row>
    <row r="11" spans="1:13" ht="18" customHeight="1">
      <c r="A11" s="452"/>
      <c r="B11" s="578"/>
      <c r="C11" s="579"/>
      <c r="D11" s="579"/>
      <c r="E11" s="579"/>
      <c r="F11" s="580"/>
      <c r="G11" s="459"/>
      <c r="H11" s="460"/>
      <c r="I11" s="446"/>
      <c r="J11" s="426"/>
      <c r="K11" s="433"/>
      <c r="L11" s="523"/>
      <c r="M11" s="1"/>
    </row>
    <row r="12" spans="1:13" ht="18">
      <c r="A12" s="172">
        <v>4</v>
      </c>
      <c r="B12" s="448" t="s">
        <v>414</v>
      </c>
      <c r="C12" s="449"/>
      <c r="D12" s="449"/>
      <c r="E12" s="449"/>
      <c r="F12" s="450"/>
      <c r="G12" s="173"/>
      <c r="H12" s="174"/>
      <c r="I12" s="175">
        <v>4</v>
      </c>
      <c r="J12" s="176"/>
      <c r="K12" s="177"/>
      <c r="L12" s="263"/>
      <c r="M12" s="1"/>
    </row>
    <row r="13" spans="1:13" ht="18" customHeight="1">
      <c r="A13" s="473">
        <v>5</v>
      </c>
      <c r="B13" s="467" t="s">
        <v>411</v>
      </c>
      <c r="C13" s="468"/>
      <c r="D13" s="468"/>
      <c r="E13" s="468"/>
      <c r="F13" s="469"/>
      <c r="G13" s="461"/>
      <c r="H13" s="462"/>
      <c r="I13" s="445">
        <v>5</v>
      </c>
      <c r="J13" s="427">
        <f>'shen shpje(PASH )10'!$F$37</f>
        <v>0</v>
      </c>
      <c r="K13" s="442">
        <f>'shen shpje(PASH )10'!$F$37</f>
        <v>0</v>
      </c>
      <c r="L13" s="522">
        <f>'shen shpje(PASH )10'!$H$37</f>
        <v>0</v>
      </c>
      <c r="M13" s="1"/>
    </row>
    <row r="14" spans="1:13" ht="18.75" customHeight="1">
      <c r="A14" s="452"/>
      <c r="B14" s="478"/>
      <c r="C14" s="479"/>
      <c r="D14" s="479"/>
      <c r="E14" s="479"/>
      <c r="F14" s="480"/>
      <c r="G14" s="459"/>
      <c r="H14" s="460"/>
      <c r="I14" s="446"/>
      <c r="J14" s="426"/>
      <c r="K14" s="433"/>
      <c r="L14" s="523"/>
      <c r="M14" s="112" t="s">
        <v>283</v>
      </c>
    </row>
    <row r="15" spans="1:13" ht="18" customHeight="1">
      <c r="A15" s="473">
        <v>6</v>
      </c>
      <c r="B15" s="467" t="s">
        <v>413</v>
      </c>
      <c r="C15" s="468"/>
      <c r="D15" s="468"/>
      <c r="E15" s="468"/>
      <c r="F15" s="469"/>
      <c r="G15" s="461"/>
      <c r="H15" s="462"/>
      <c r="I15" s="445">
        <v>6</v>
      </c>
      <c r="J15" s="429">
        <f>J17+J18</f>
        <v>0</v>
      </c>
      <c r="K15" s="443">
        <f>K17+K18</f>
        <v>-62233.2</v>
      </c>
      <c r="L15" s="522">
        <f>L17+L18</f>
        <v>0</v>
      </c>
      <c r="M15" s="1"/>
    </row>
    <row r="16" spans="1:13" ht="15" customHeight="1">
      <c r="A16" s="474"/>
      <c r="B16" s="475"/>
      <c r="C16" s="476"/>
      <c r="D16" s="476"/>
      <c r="E16" s="476"/>
      <c r="F16" s="477"/>
      <c r="G16" s="463"/>
      <c r="H16" s="464"/>
      <c r="I16" s="447"/>
      <c r="J16" s="430"/>
      <c r="K16" s="444"/>
      <c r="L16" s="526"/>
      <c r="M16" s="1"/>
    </row>
    <row r="17" spans="1:13" ht="15.75">
      <c r="A17" s="32"/>
      <c r="B17" s="436" t="s">
        <v>378</v>
      </c>
      <c r="C17" s="437"/>
      <c r="D17" s="437"/>
      <c r="E17" s="437"/>
      <c r="F17" s="438"/>
      <c r="G17" s="342"/>
      <c r="H17" s="342"/>
      <c r="I17" s="76"/>
      <c r="J17" s="203">
        <f>'shen shpje(PASH )11'!$F$42</f>
        <v>0</v>
      </c>
      <c r="K17" s="264">
        <f>'shen shpje(PASH )10'!$F$42</f>
        <v>-7913.2</v>
      </c>
      <c r="L17" s="229">
        <f>'shen shpje(PASH )10'!$H$42</f>
        <v>0</v>
      </c>
      <c r="M17" s="112" t="s">
        <v>282</v>
      </c>
    </row>
    <row r="18" spans="1:13" ht="15">
      <c r="A18" s="178"/>
      <c r="B18" s="439" t="s">
        <v>379</v>
      </c>
      <c r="C18" s="440"/>
      <c r="D18" s="440"/>
      <c r="E18" s="440"/>
      <c r="F18" s="441"/>
      <c r="G18" s="412"/>
      <c r="H18" s="412"/>
      <c r="I18" s="169"/>
      <c r="J18" s="204">
        <f>'shen shpje(PASH )11'!$F$57</f>
        <v>0</v>
      </c>
      <c r="K18" s="265">
        <f>'shen shpje(PASH )10'!$F$57</f>
        <v>-54320</v>
      </c>
      <c r="L18" s="247">
        <f>'shen shpje(PASH )10'!$H$57</f>
        <v>0</v>
      </c>
      <c r="M18" s="1"/>
    </row>
    <row r="19" spans="1:13" ht="18" customHeight="1">
      <c r="A19" s="452">
        <v>7</v>
      </c>
      <c r="B19" s="478" t="s">
        <v>412</v>
      </c>
      <c r="C19" s="479"/>
      <c r="D19" s="479"/>
      <c r="E19" s="479"/>
      <c r="F19" s="480"/>
      <c r="G19" s="459"/>
      <c r="H19" s="460"/>
      <c r="I19" s="446">
        <v>7</v>
      </c>
      <c r="J19" s="431">
        <f>J21+J22</f>
        <v>0</v>
      </c>
      <c r="K19" s="582">
        <f>K21+K22</f>
        <v>-620441</v>
      </c>
      <c r="L19" s="523">
        <f>L21+L22</f>
        <v>0</v>
      </c>
      <c r="M19" s="1"/>
    </row>
    <row r="20" spans="1:13" ht="15" customHeight="1">
      <c r="A20" s="474"/>
      <c r="B20" s="475"/>
      <c r="C20" s="476"/>
      <c r="D20" s="476"/>
      <c r="E20" s="476"/>
      <c r="F20" s="477"/>
      <c r="G20" s="463"/>
      <c r="H20" s="464"/>
      <c r="I20" s="447"/>
      <c r="J20" s="430"/>
      <c r="K20" s="444"/>
      <c r="L20" s="526"/>
      <c r="M20" s="112"/>
    </row>
    <row r="21" spans="1:13" ht="15">
      <c r="A21" s="32"/>
      <c r="B21" s="436" t="s">
        <v>39</v>
      </c>
      <c r="C21" s="437"/>
      <c r="D21" s="437"/>
      <c r="E21" s="437"/>
      <c r="F21" s="438"/>
      <c r="G21" s="342"/>
      <c r="H21" s="342"/>
      <c r="I21" s="76"/>
      <c r="J21" s="203">
        <f>'shen shpje(PASH )11'!$F$77</f>
        <v>0</v>
      </c>
      <c r="K21" s="264">
        <f>'shen shpje(PASH )10'!F74</f>
        <v>-600000</v>
      </c>
      <c r="L21" s="229">
        <f>'shen shpje(PASH )10'!H74</f>
        <v>0</v>
      </c>
      <c r="M21" s="1"/>
    </row>
    <row r="22" spans="1:13" ht="15">
      <c r="A22" s="32"/>
      <c r="B22" s="583" t="s">
        <v>38</v>
      </c>
      <c r="C22" s="584"/>
      <c r="D22" s="584"/>
      <c r="E22" s="584"/>
      <c r="F22" s="585"/>
      <c r="G22" s="342"/>
      <c r="H22" s="342"/>
      <c r="I22" s="76"/>
      <c r="J22" s="203">
        <f>'shen shpje(PASH )10'!E75</f>
        <v>0</v>
      </c>
      <c r="K22" s="264">
        <f>'shen shpje(PASH )10'!F75</f>
        <v>-20441</v>
      </c>
      <c r="L22" s="229">
        <f>'shen shpje(PASH )10'!H75</f>
        <v>0</v>
      </c>
      <c r="M22" s="1"/>
    </row>
    <row r="23" spans="1:13" ht="15">
      <c r="A23" s="134"/>
      <c r="B23" s="135"/>
      <c r="C23" s="136"/>
      <c r="D23" s="136"/>
      <c r="E23" s="136"/>
      <c r="F23" s="137"/>
      <c r="G23" s="133"/>
      <c r="H23" s="133"/>
      <c r="I23" s="133"/>
      <c r="J23" s="202"/>
      <c r="K23" s="266"/>
      <c r="L23" s="226"/>
      <c r="M23" s="1"/>
    </row>
    <row r="24" spans="1:13" ht="15">
      <c r="A24" s="465">
        <v>8</v>
      </c>
      <c r="B24" s="467" t="s">
        <v>40</v>
      </c>
      <c r="C24" s="468"/>
      <c r="D24" s="468"/>
      <c r="E24" s="468"/>
      <c r="F24" s="469"/>
      <c r="G24" s="138"/>
      <c r="H24" s="138"/>
      <c r="I24" s="328">
        <v>8</v>
      </c>
      <c r="J24" s="547">
        <f>'shen shpje(PASH )10'!$F$86</f>
        <v>0</v>
      </c>
      <c r="K24" s="539">
        <f>'shen shpje(PASH )10'!$F$86</f>
        <v>0</v>
      </c>
      <c r="L24" s="537">
        <f>'shen shpje(PASH )10'!$H$86</f>
        <v>0</v>
      </c>
      <c r="M24" s="1"/>
    </row>
    <row r="25" spans="1:13" ht="15">
      <c r="A25" s="466"/>
      <c r="B25" s="470"/>
      <c r="C25" s="471"/>
      <c r="D25" s="471"/>
      <c r="E25" s="471"/>
      <c r="F25" s="472"/>
      <c r="G25" s="412"/>
      <c r="H25" s="412"/>
      <c r="I25" s="359"/>
      <c r="J25" s="548"/>
      <c r="K25" s="540"/>
      <c r="L25" s="538"/>
      <c r="M25" s="1"/>
    </row>
    <row r="26" spans="1:13" ht="18" customHeight="1">
      <c r="A26" s="549">
        <v>9</v>
      </c>
      <c r="B26" s="551" t="s">
        <v>41</v>
      </c>
      <c r="C26" s="551"/>
      <c r="D26" s="551"/>
      <c r="E26" s="551"/>
      <c r="F26" s="551"/>
      <c r="G26" s="553"/>
      <c r="H26" s="554"/>
      <c r="I26" s="559"/>
      <c r="J26" s="571">
        <f>J13+J15+J19+J24</f>
        <v>0</v>
      </c>
      <c r="K26" s="557">
        <f>K13+K15+K19+K24</f>
        <v>-682674.2</v>
      </c>
      <c r="L26" s="535">
        <f>L13+L15+L19+L24</f>
        <v>0</v>
      </c>
      <c r="M26" s="1"/>
    </row>
    <row r="27" spans="1:13" ht="18.75" customHeight="1" thickBot="1">
      <c r="A27" s="550"/>
      <c r="B27" s="552"/>
      <c r="C27" s="552"/>
      <c r="D27" s="552"/>
      <c r="E27" s="552"/>
      <c r="F27" s="552"/>
      <c r="G27" s="555"/>
      <c r="H27" s="556"/>
      <c r="I27" s="560"/>
      <c r="J27" s="572"/>
      <c r="K27" s="558"/>
      <c r="L27" s="536"/>
      <c r="M27" s="1"/>
    </row>
    <row r="28" spans="1:13" ht="15" customHeight="1">
      <c r="A28" s="561">
        <v>10</v>
      </c>
      <c r="B28" s="563" t="s">
        <v>42</v>
      </c>
      <c r="C28" s="564"/>
      <c r="D28" s="564"/>
      <c r="E28" s="564"/>
      <c r="F28" s="565"/>
      <c r="G28" s="543"/>
      <c r="H28" s="544"/>
      <c r="I28" s="77"/>
      <c r="J28" s="573">
        <f>J6+J26</f>
        <v>0</v>
      </c>
      <c r="K28" s="569">
        <f>K6+K26</f>
        <v>-682674.2</v>
      </c>
      <c r="L28" s="527">
        <f>L6+L26</f>
        <v>0</v>
      </c>
      <c r="M28" s="1"/>
    </row>
    <row r="29" spans="1:13" ht="15.75" customHeight="1" thickBot="1">
      <c r="A29" s="562"/>
      <c r="B29" s="566"/>
      <c r="C29" s="567"/>
      <c r="D29" s="567"/>
      <c r="E29" s="567"/>
      <c r="F29" s="568"/>
      <c r="G29" s="545"/>
      <c r="H29" s="546"/>
      <c r="I29" s="78"/>
      <c r="J29" s="574"/>
      <c r="K29" s="570"/>
      <c r="L29" s="528"/>
      <c r="M29" s="1"/>
    </row>
    <row r="30" spans="1:13" ht="18" customHeight="1">
      <c r="A30" s="451">
        <v>11</v>
      </c>
      <c r="B30" s="529" t="s">
        <v>43</v>
      </c>
      <c r="C30" s="530"/>
      <c r="D30" s="530"/>
      <c r="E30" s="530"/>
      <c r="F30" s="531"/>
      <c r="G30" s="322"/>
      <c r="H30" s="323"/>
      <c r="I30" s="434">
        <v>9</v>
      </c>
      <c r="J30" s="423"/>
      <c r="K30" s="541"/>
      <c r="L30" s="524"/>
      <c r="M30" s="1"/>
    </row>
    <row r="31" spans="1:13" ht="18" customHeight="1">
      <c r="A31" s="452"/>
      <c r="B31" s="532"/>
      <c r="C31" s="533"/>
      <c r="D31" s="533"/>
      <c r="E31" s="533"/>
      <c r="F31" s="534"/>
      <c r="G31" s="459"/>
      <c r="H31" s="460"/>
      <c r="I31" s="447"/>
      <c r="J31" s="424"/>
      <c r="K31" s="542"/>
      <c r="L31" s="525"/>
      <c r="M31" s="1"/>
    </row>
    <row r="32" spans="1:13" ht="18" customHeight="1">
      <c r="A32" s="501">
        <v>12</v>
      </c>
      <c r="B32" s="509" t="s">
        <v>44</v>
      </c>
      <c r="C32" s="507"/>
      <c r="D32" s="507"/>
      <c r="E32" s="507"/>
      <c r="F32" s="508"/>
      <c r="G32" s="517"/>
      <c r="H32" s="518"/>
      <c r="I32" s="520">
        <v>10</v>
      </c>
      <c r="J32" s="419"/>
      <c r="K32" s="505"/>
      <c r="L32" s="521"/>
      <c r="M32" s="1"/>
    </row>
    <row r="33" spans="1:13" ht="18" customHeight="1">
      <c r="A33" s="501"/>
      <c r="B33" s="509"/>
      <c r="C33" s="507"/>
      <c r="D33" s="507"/>
      <c r="E33" s="507"/>
      <c r="F33" s="508"/>
      <c r="G33" s="517"/>
      <c r="H33" s="518"/>
      <c r="I33" s="447"/>
      <c r="J33" s="419"/>
      <c r="K33" s="505"/>
      <c r="L33" s="521"/>
      <c r="M33" s="1"/>
    </row>
    <row r="34" spans="1:13" ht="15" customHeight="1">
      <c r="A34" s="501">
        <v>13</v>
      </c>
      <c r="B34" s="509" t="s">
        <v>45</v>
      </c>
      <c r="C34" s="507"/>
      <c r="D34" s="507"/>
      <c r="E34" s="507"/>
      <c r="F34" s="508"/>
      <c r="G34" s="517"/>
      <c r="H34" s="518"/>
      <c r="I34" s="520">
        <v>11</v>
      </c>
      <c r="J34" s="419"/>
      <c r="K34" s="505"/>
      <c r="L34" s="521"/>
      <c r="M34" s="1"/>
    </row>
    <row r="35" spans="1:13" ht="16.5" customHeight="1">
      <c r="A35" s="501"/>
      <c r="B35" s="509"/>
      <c r="C35" s="507"/>
      <c r="D35" s="507"/>
      <c r="E35" s="507"/>
      <c r="F35" s="508"/>
      <c r="G35" s="517"/>
      <c r="H35" s="518"/>
      <c r="I35" s="447"/>
      <c r="J35" s="419"/>
      <c r="K35" s="505"/>
      <c r="L35" s="521"/>
      <c r="M35" s="1"/>
    </row>
    <row r="36" spans="1:13" ht="15" customHeight="1">
      <c r="A36" s="501"/>
      <c r="B36" s="502" t="s">
        <v>415</v>
      </c>
      <c r="C36" s="503"/>
      <c r="D36" s="503"/>
      <c r="E36" s="503"/>
      <c r="F36" s="504"/>
      <c r="G36" s="517"/>
      <c r="H36" s="518"/>
      <c r="I36" s="520">
        <v>12</v>
      </c>
      <c r="J36" s="419"/>
      <c r="K36" s="505"/>
      <c r="L36" s="521"/>
      <c r="M36" s="1"/>
    </row>
    <row r="37" spans="1:13" ht="15" customHeight="1">
      <c r="A37" s="501"/>
      <c r="B37" s="502"/>
      <c r="C37" s="503"/>
      <c r="D37" s="503"/>
      <c r="E37" s="503"/>
      <c r="F37" s="504"/>
      <c r="G37" s="517"/>
      <c r="H37" s="518"/>
      <c r="I37" s="447"/>
      <c r="J37" s="419"/>
      <c r="K37" s="505"/>
      <c r="L37" s="521"/>
      <c r="M37" s="1"/>
    </row>
    <row r="38" spans="1:13" ht="15" customHeight="1">
      <c r="A38" s="501"/>
      <c r="B38" s="506" t="s">
        <v>416</v>
      </c>
      <c r="C38" s="507"/>
      <c r="D38" s="507"/>
      <c r="E38" s="507"/>
      <c r="F38" s="508"/>
      <c r="G38" s="517"/>
      <c r="H38" s="518"/>
      <c r="I38" s="520">
        <v>13</v>
      </c>
      <c r="J38" s="419">
        <f>'shen shpje(PASH )11'!$F$106</f>
        <v>0</v>
      </c>
      <c r="K38" s="505">
        <f>'shen shpje(PASH )10'!$F$106</f>
        <v>0</v>
      </c>
      <c r="L38" s="519">
        <f>'shen shpje(PASH )10'!$H$106</f>
        <v>0</v>
      </c>
      <c r="M38" s="1"/>
    </row>
    <row r="39" spans="1:13" ht="15" customHeight="1">
      <c r="A39" s="501"/>
      <c r="B39" s="509"/>
      <c r="C39" s="507"/>
      <c r="D39" s="507"/>
      <c r="E39" s="507"/>
      <c r="F39" s="508"/>
      <c r="G39" s="517"/>
      <c r="H39" s="518"/>
      <c r="I39" s="447"/>
      <c r="J39" s="419"/>
      <c r="K39" s="505"/>
      <c r="L39" s="519"/>
      <c r="M39" s="1"/>
    </row>
    <row r="40" spans="1:13" ht="18" customHeight="1">
      <c r="A40" s="501"/>
      <c r="B40" s="506" t="s">
        <v>418</v>
      </c>
      <c r="C40" s="507"/>
      <c r="D40" s="507"/>
      <c r="E40" s="507"/>
      <c r="F40" s="508"/>
      <c r="G40" s="517"/>
      <c r="H40" s="518"/>
      <c r="I40" s="520">
        <v>14</v>
      </c>
      <c r="J40" s="419">
        <f>'shen shpje(PASH )11'!$F$115</f>
        <v>0</v>
      </c>
      <c r="K40" s="505">
        <f>'shen shpje(PASH )10'!$F$115</f>
        <v>41741.82</v>
      </c>
      <c r="L40" s="519">
        <f>'shen shpje(PASH )10'!$H$115</f>
        <v>0</v>
      </c>
      <c r="M40" s="1"/>
    </row>
    <row r="41" spans="1:13" ht="18" customHeight="1">
      <c r="A41" s="501"/>
      <c r="B41" s="509"/>
      <c r="C41" s="507"/>
      <c r="D41" s="507"/>
      <c r="E41" s="507"/>
      <c r="F41" s="508"/>
      <c r="G41" s="517"/>
      <c r="H41" s="518"/>
      <c r="I41" s="447"/>
      <c r="J41" s="419"/>
      <c r="K41" s="505"/>
      <c r="L41" s="519"/>
      <c r="M41" s="1"/>
    </row>
    <row r="42" spans="1:13" ht="18" customHeight="1">
      <c r="A42" s="501"/>
      <c r="B42" s="506" t="s">
        <v>417</v>
      </c>
      <c r="C42" s="507"/>
      <c r="D42" s="507"/>
      <c r="E42" s="507"/>
      <c r="F42" s="508"/>
      <c r="G42" s="517"/>
      <c r="H42" s="518"/>
      <c r="I42" s="520">
        <v>15</v>
      </c>
      <c r="J42" s="419">
        <f>'shen shpje(PASH )10'!$F$124</f>
        <v>0</v>
      </c>
      <c r="K42" s="505">
        <f>'shen shpje(PASH )10'!$F$124</f>
        <v>0</v>
      </c>
      <c r="L42" s="519">
        <f>'shen shpje(PASH )10'!$H$124</f>
        <v>0</v>
      </c>
      <c r="M42" s="1"/>
    </row>
    <row r="43" spans="1:13" ht="18" customHeight="1">
      <c r="A43" s="501"/>
      <c r="B43" s="509"/>
      <c r="C43" s="507"/>
      <c r="D43" s="507"/>
      <c r="E43" s="507"/>
      <c r="F43" s="508"/>
      <c r="G43" s="517"/>
      <c r="H43" s="518"/>
      <c r="I43" s="447"/>
      <c r="J43" s="419"/>
      <c r="K43" s="505"/>
      <c r="L43" s="519"/>
      <c r="M43" s="1"/>
    </row>
    <row r="44" spans="1:13" ht="18" customHeight="1">
      <c r="A44" s="510">
        <v>14</v>
      </c>
      <c r="B44" s="511" t="s">
        <v>161</v>
      </c>
      <c r="C44" s="512"/>
      <c r="D44" s="512"/>
      <c r="E44" s="512"/>
      <c r="F44" s="513"/>
      <c r="G44" s="494"/>
      <c r="H44" s="495"/>
      <c r="I44" s="595"/>
      <c r="J44" s="422">
        <f>J36+J38+J40+J42</f>
        <v>0</v>
      </c>
      <c r="K44" s="496">
        <f>K36+K38+K40+K42</f>
        <v>41741.82</v>
      </c>
      <c r="L44" s="497">
        <f>L36+L38+L40+L42</f>
        <v>0</v>
      </c>
      <c r="M44" s="1"/>
    </row>
    <row r="45" spans="1:13" ht="18" customHeight="1">
      <c r="A45" s="510"/>
      <c r="B45" s="514"/>
      <c r="C45" s="515"/>
      <c r="D45" s="515"/>
      <c r="E45" s="515"/>
      <c r="F45" s="516"/>
      <c r="G45" s="494"/>
      <c r="H45" s="495"/>
      <c r="I45" s="596"/>
      <c r="J45" s="422"/>
      <c r="K45" s="496"/>
      <c r="L45" s="497"/>
      <c r="M45" s="1"/>
    </row>
    <row r="46" spans="1:13" ht="18" customHeight="1">
      <c r="A46" s="510">
        <v>15</v>
      </c>
      <c r="B46" s="498" t="s">
        <v>46</v>
      </c>
      <c r="C46" s="499"/>
      <c r="D46" s="499"/>
      <c r="E46" s="499"/>
      <c r="F46" s="500"/>
      <c r="G46" s="494"/>
      <c r="H46" s="495"/>
      <c r="I46" s="595">
        <v>16</v>
      </c>
      <c r="J46" s="422">
        <f>J28+J44</f>
        <v>0</v>
      </c>
      <c r="K46" s="496">
        <f>K28+K44</f>
        <v>-640932.38</v>
      </c>
      <c r="L46" s="497">
        <f>L28+L44</f>
        <v>0</v>
      </c>
      <c r="M46" s="1"/>
    </row>
    <row r="47" spans="1:13" ht="18" customHeight="1">
      <c r="A47" s="510"/>
      <c r="B47" s="498"/>
      <c r="C47" s="499"/>
      <c r="D47" s="499"/>
      <c r="E47" s="499"/>
      <c r="F47" s="500"/>
      <c r="G47" s="494"/>
      <c r="H47" s="495"/>
      <c r="I47" s="596"/>
      <c r="J47" s="422"/>
      <c r="K47" s="496"/>
      <c r="L47" s="497"/>
      <c r="M47" s="1"/>
    </row>
    <row r="48" spans="1:13" ht="18" customHeight="1">
      <c r="A48" s="501">
        <v>16</v>
      </c>
      <c r="B48" s="509" t="s">
        <v>47</v>
      </c>
      <c r="C48" s="507"/>
      <c r="D48" s="507"/>
      <c r="E48" s="507"/>
      <c r="F48" s="508"/>
      <c r="G48" s="517"/>
      <c r="H48" s="518"/>
      <c r="I48" s="520">
        <v>17</v>
      </c>
      <c r="J48" s="419">
        <v>0</v>
      </c>
      <c r="K48" s="505">
        <v>0</v>
      </c>
      <c r="L48" s="519"/>
      <c r="M48" s="1"/>
    </row>
    <row r="49" spans="1:13" ht="15" customHeight="1">
      <c r="A49" s="501"/>
      <c r="B49" s="509"/>
      <c r="C49" s="507"/>
      <c r="D49" s="507"/>
      <c r="E49" s="507"/>
      <c r="F49" s="508"/>
      <c r="G49" s="517"/>
      <c r="H49" s="518"/>
      <c r="I49" s="447"/>
      <c r="J49" s="419"/>
      <c r="K49" s="505"/>
      <c r="L49" s="519"/>
      <c r="M49" s="1"/>
    </row>
    <row r="50" spans="1:13" ht="15" customHeight="1">
      <c r="A50" s="510">
        <v>17</v>
      </c>
      <c r="B50" s="498" t="s">
        <v>48</v>
      </c>
      <c r="C50" s="499"/>
      <c r="D50" s="499"/>
      <c r="E50" s="499"/>
      <c r="F50" s="500"/>
      <c r="G50" s="494"/>
      <c r="H50" s="495"/>
      <c r="I50" s="595">
        <v>18</v>
      </c>
      <c r="J50" s="422">
        <f>J46</f>
        <v>0</v>
      </c>
      <c r="K50" s="496">
        <f>K46</f>
        <v>-640932.38</v>
      </c>
      <c r="L50" s="497">
        <f>L44-L46</f>
        <v>0</v>
      </c>
      <c r="M50" s="1"/>
    </row>
    <row r="51" spans="1:13" ht="15" customHeight="1">
      <c r="A51" s="510"/>
      <c r="B51" s="498"/>
      <c r="C51" s="499"/>
      <c r="D51" s="499"/>
      <c r="E51" s="499"/>
      <c r="F51" s="500"/>
      <c r="G51" s="494"/>
      <c r="H51" s="495"/>
      <c r="I51" s="596"/>
      <c r="J51" s="422"/>
      <c r="K51" s="496"/>
      <c r="L51" s="497"/>
      <c r="M51" s="1"/>
    </row>
    <row r="52" spans="1:13" ht="15" customHeight="1">
      <c r="A52" s="501"/>
      <c r="B52" s="509"/>
      <c r="C52" s="507"/>
      <c r="D52" s="507"/>
      <c r="E52" s="507"/>
      <c r="F52" s="508"/>
      <c r="G52" s="517"/>
      <c r="H52" s="518"/>
      <c r="I52" s="520"/>
      <c r="J52" s="420"/>
      <c r="K52" s="592"/>
      <c r="L52" s="521"/>
      <c r="M52" s="1"/>
    </row>
    <row r="53" spans="1:13" ht="15.75" customHeight="1" thickBot="1">
      <c r="A53" s="586"/>
      <c r="B53" s="587"/>
      <c r="C53" s="588"/>
      <c r="D53" s="588"/>
      <c r="E53" s="588"/>
      <c r="F53" s="589"/>
      <c r="G53" s="590"/>
      <c r="H53" s="591"/>
      <c r="I53" s="597"/>
      <c r="J53" s="421"/>
      <c r="K53" s="593"/>
      <c r="L53" s="594"/>
      <c r="M53" s="1"/>
    </row>
    <row r="54" spans="1:13" ht="15.75" thickTop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mergeCells count="161">
    <mergeCell ref="I50:I51"/>
    <mergeCell ref="I52:I53"/>
    <mergeCell ref="I40:I41"/>
    <mergeCell ref="I42:I43"/>
    <mergeCell ref="I44:I45"/>
    <mergeCell ref="I46:I47"/>
    <mergeCell ref="A52:A53"/>
    <mergeCell ref="B52:F53"/>
    <mergeCell ref="G52:H53"/>
    <mergeCell ref="K52:K53"/>
    <mergeCell ref="L52:L53"/>
    <mergeCell ref="A48:A49"/>
    <mergeCell ref="B48:F49"/>
    <mergeCell ref="G48:H49"/>
    <mergeCell ref="K48:K49"/>
    <mergeCell ref="I48:I49"/>
    <mergeCell ref="G19:H20"/>
    <mergeCell ref="K19:K20"/>
    <mergeCell ref="I19:I20"/>
    <mergeCell ref="G21:H21"/>
    <mergeCell ref="G22:H22"/>
    <mergeCell ref="B21:F21"/>
    <mergeCell ref="B22:F22"/>
    <mergeCell ref="L8:L9"/>
    <mergeCell ref="A10:A11"/>
    <mergeCell ref="B10:F11"/>
    <mergeCell ref="G10:H11"/>
    <mergeCell ref="K10:K11"/>
    <mergeCell ref="L10:L11"/>
    <mergeCell ref="A8:A9"/>
    <mergeCell ref="B8:F9"/>
    <mergeCell ref="K8:K9"/>
    <mergeCell ref="L50:L51"/>
    <mergeCell ref="L36:L37"/>
    <mergeCell ref="A50:A51"/>
    <mergeCell ref="B50:F51"/>
    <mergeCell ref="G50:H51"/>
    <mergeCell ref="K50:K51"/>
    <mergeCell ref="K38:K39"/>
    <mergeCell ref="G40:H41"/>
    <mergeCell ref="L44:L45"/>
    <mergeCell ref="L48:L49"/>
    <mergeCell ref="A26:A27"/>
    <mergeCell ref="B26:F27"/>
    <mergeCell ref="G26:H27"/>
    <mergeCell ref="K26:K27"/>
    <mergeCell ref="I26:I27"/>
    <mergeCell ref="A28:A29"/>
    <mergeCell ref="B28:F29"/>
    <mergeCell ref="K28:K29"/>
    <mergeCell ref="J26:J27"/>
    <mergeCell ref="J28:J29"/>
    <mergeCell ref="K24:K25"/>
    <mergeCell ref="K30:K31"/>
    <mergeCell ref="G36:H37"/>
    <mergeCell ref="B32:F33"/>
    <mergeCell ref="G32:H33"/>
    <mergeCell ref="K32:K33"/>
    <mergeCell ref="I34:I35"/>
    <mergeCell ref="G28:H29"/>
    <mergeCell ref="I30:I31"/>
    <mergeCell ref="J24:J25"/>
    <mergeCell ref="L6:L7"/>
    <mergeCell ref="A34:A35"/>
    <mergeCell ref="B34:F35"/>
    <mergeCell ref="G34:H35"/>
    <mergeCell ref="K34:K35"/>
    <mergeCell ref="G25:H25"/>
    <mergeCell ref="B30:F31"/>
    <mergeCell ref="L26:L27"/>
    <mergeCell ref="I24:I25"/>
    <mergeCell ref="L24:L25"/>
    <mergeCell ref="G38:H39"/>
    <mergeCell ref="G30:H31"/>
    <mergeCell ref="L13:L14"/>
    <mergeCell ref="L30:L31"/>
    <mergeCell ref="L15:L16"/>
    <mergeCell ref="L19:L20"/>
    <mergeCell ref="L28:L29"/>
    <mergeCell ref="L32:L33"/>
    <mergeCell ref="G17:H17"/>
    <mergeCell ref="G13:H14"/>
    <mergeCell ref="G42:H43"/>
    <mergeCell ref="L42:L43"/>
    <mergeCell ref="I36:I37"/>
    <mergeCell ref="I38:I39"/>
    <mergeCell ref="I32:I33"/>
    <mergeCell ref="L34:L35"/>
    <mergeCell ref="K40:K41"/>
    <mergeCell ref="L40:L41"/>
    <mergeCell ref="K36:K37"/>
    <mergeCell ref="L38:L39"/>
    <mergeCell ref="A30:A31"/>
    <mergeCell ref="A46:A47"/>
    <mergeCell ref="A44:A45"/>
    <mergeCell ref="A38:A39"/>
    <mergeCell ref="B38:F39"/>
    <mergeCell ref="A32:A33"/>
    <mergeCell ref="B40:F41"/>
    <mergeCell ref="A40:A41"/>
    <mergeCell ref="A42:A43"/>
    <mergeCell ref="B44:F45"/>
    <mergeCell ref="G46:H47"/>
    <mergeCell ref="K46:K47"/>
    <mergeCell ref="L46:L47"/>
    <mergeCell ref="B46:F47"/>
    <mergeCell ref="A36:A37"/>
    <mergeCell ref="B36:F37"/>
    <mergeCell ref="G44:H45"/>
    <mergeCell ref="K44:K45"/>
    <mergeCell ref="K42:K43"/>
    <mergeCell ref="B42:F43"/>
    <mergeCell ref="A2:M2"/>
    <mergeCell ref="A4:A5"/>
    <mergeCell ref="B4:F5"/>
    <mergeCell ref="G4:H5"/>
    <mergeCell ref="A3:L3"/>
    <mergeCell ref="J4:K4"/>
    <mergeCell ref="A24:A25"/>
    <mergeCell ref="B24:F25"/>
    <mergeCell ref="A13:A14"/>
    <mergeCell ref="A15:A16"/>
    <mergeCell ref="B15:F16"/>
    <mergeCell ref="A19:A20"/>
    <mergeCell ref="B13:F14"/>
    <mergeCell ref="B19:F20"/>
    <mergeCell ref="G18:H18"/>
    <mergeCell ref="B12:F12"/>
    <mergeCell ref="A6:A7"/>
    <mergeCell ref="B6:F7"/>
    <mergeCell ref="G6:H7"/>
    <mergeCell ref="G15:H16"/>
    <mergeCell ref="G8:H9"/>
    <mergeCell ref="K6:K7"/>
    <mergeCell ref="I6:I7"/>
    <mergeCell ref="B17:F17"/>
    <mergeCell ref="B18:F18"/>
    <mergeCell ref="K13:K14"/>
    <mergeCell ref="K15:K16"/>
    <mergeCell ref="I8:I9"/>
    <mergeCell ref="I10:I11"/>
    <mergeCell ref="I13:I14"/>
    <mergeCell ref="I15:I16"/>
    <mergeCell ref="J6:J7"/>
    <mergeCell ref="J8:J9"/>
    <mergeCell ref="J10:J11"/>
    <mergeCell ref="J13:J14"/>
    <mergeCell ref="J15:J16"/>
    <mergeCell ref="J19:J20"/>
    <mergeCell ref="J30:J31"/>
    <mergeCell ref="J32:J33"/>
    <mergeCell ref="J34:J35"/>
    <mergeCell ref="J36:J37"/>
    <mergeCell ref="J38:J39"/>
    <mergeCell ref="J40:J41"/>
    <mergeCell ref="J42:J43"/>
    <mergeCell ref="J48:J49"/>
    <mergeCell ref="J52:J53"/>
    <mergeCell ref="J50:J51"/>
    <mergeCell ref="J46:J47"/>
    <mergeCell ref="J44:J45"/>
  </mergeCells>
  <printOptions horizontalCentered="1" verticalCentered="1"/>
  <pageMargins left="0" right="0" top="0" bottom="0" header="0" footer="0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V59"/>
  <sheetViews>
    <sheetView zoomScalePageLayoutView="0" workbookViewId="0" topLeftCell="A1">
      <selection activeCell="J66" sqref="J66"/>
    </sheetView>
  </sheetViews>
  <sheetFormatPr defaultColWidth="9.140625" defaultRowHeight="12.75"/>
  <cols>
    <col min="1" max="1" width="3.28125" style="0" customWidth="1"/>
    <col min="6" max="6" width="24.421875" style="0" customWidth="1"/>
    <col min="7" max="7" width="9.140625" style="0" hidden="1" customWidth="1"/>
    <col min="8" max="8" width="2.421875" style="0" hidden="1" customWidth="1"/>
    <col min="9" max="9" width="7.421875" style="0" customWidth="1"/>
    <col min="10" max="10" width="14.7109375" style="0" customWidth="1"/>
    <col min="11" max="11" width="15.8515625" style="0" customWidth="1"/>
    <col min="12" max="12" width="16.421875" style="0" customWidth="1"/>
  </cols>
  <sheetData>
    <row r="2" spans="1:13" ht="23.25">
      <c r="A2" s="311" t="s">
        <v>486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21" thickBot="1">
      <c r="A3" s="629"/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"/>
    </row>
    <row r="4" spans="1:13" ht="17.25" customHeight="1" thickTop="1">
      <c r="A4" s="312" t="s">
        <v>0</v>
      </c>
      <c r="B4" s="316" t="s">
        <v>162</v>
      </c>
      <c r="C4" s="316"/>
      <c r="D4" s="316"/>
      <c r="E4" s="316"/>
      <c r="F4" s="316"/>
      <c r="G4" s="625" t="s">
        <v>2</v>
      </c>
      <c r="H4" s="626"/>
      <c r="I4" s="631" t="s">
        <v>2</v>
      </c>
      <c r="J4" s="305" t="s">
        <v>34</v>
      </c>
      <c r="K4" s="306"/>
      <c r="L4" s="267"/>
      <c r="M4" s="630"/>
    </row>
    <row r="5" spans="1:13" ht="17.25" customHeight="1" thickBot="1">
      <c r="A5" s="313"/>
      <c r="B5" s="317"/>
      <c r="C5" s="317"/>
      <c r="D5" s="317"/>
      <c r="E5" s="317"/>
      <c r="F5" s="317"/>
      <c r="G5" s="627"/>
      <c r="H5" s="628"/>
      <c r="I5" s="632"/>
      <c r="J5" s="268"/>
      <c r="K5" s="269" t="s">
        <v>465</v>
      </c>
      <c r="L5" s="270" t="s">
        <v>466</v>
      </c>
      <c r="M5" s="630"/>
    </row>
    <row r="6" spans="1:13" ht="15" customHeight="1">
      <c r="A6" s="33" t="s">
        <v>107</v>
      </c>
      <c r="B6" s="609" t="s">
        <v>51</v>
      </c>
      <c r="C6" s="610"/>
      <c r="D6" s="610"/>
      <c r="E6" s="610"/>
      <c r="F6" s="611"/>
      <c r="G6" s="34"/>
      <c r="H6" s="34"/>
      <c r="I6" s="34"/>
      <c r="J6" s="34"/>
      <c r="K6" s="271"/>
      <c r="L6" s="66"/>
      <c r="M6" s="1"/>
    </row>
    <row r="7" spans="1:13" ht="16.5" customHeight="1">
      <c r="A7" s="35"/>
      <c r="B7" s="612" t="s">
        <v>243</v>
      </c>
      <c r="C7" s="613"/>
      <c r="D7" s="613"/>
      <c r="E7" s="613"/>
      <c r="F7" s="614"/>
      <c r="G7" s="36"/>
      <c r="H7" s="36"/>
      <c r="I7" s="36">
        <v>1</v>
      </c>
      <c r="J7" s="206">
        <f>'Shpenzimet  11'!$J$46</f>
        <v>0</v>
      </c>
      <c r="K7" s="272">
        <f>'shenime  Fmm 10'!$F$11</f>
        <v>-640932.38</v>
      </c>
      <c r="L7" s="67">
        <f>'Shenime FMM  07'!$F$11</f>
        <v>0</v>
      </c>
      <c r="M7" s="1"/>
    </row>
    <row r="8" spans="1:13" ht="15" customHeight="1">
      <c r="A8" s="35"/>
      <c r="B8" s="633" t="s">
        <v>245</v>
      </c>
      <c r="C8" s="634"/>
      <c r="D8" s="634"/>
      <c r="E8" s="634"/>
      <c r="F8" s="635"/>
      <c r="G8" s="36"/>
      <c r="H8" s="36"/>
      <c r="I8" s="36"/>
      <c r="J8" s="206"/>
      <c r="K8" s="272"/>
      <c r="L8" s="67"/>
      <c r="M8" s="1"/>
    </row>
    <row r="9" spans="1:13" ht="15" customHeight="1">
      <c r="A9" s="35"/>
      <c r="B9" s="618" t="s">
        <v>244</v>
      </c>
      <c r="C9" s="619"/>
      <c r="D9" s="619"/>
      <c r="E9" s="619"/>
      <c r="F9" s="620"/>
      <c r="G9" s="36"/>
      <c r="H9" s="36"/>
      <c r="I9" s="36">
        <v>2</v>
      </c>
      <c r="J9" s="206"/>
      <c r="K9" s="272">
        <f>'shenime  Fmm 10'!$F$22</f>
        <v>0</v>
      </c>
      <c r="L9" s="67">
        <f>'Shenime FMM  07'!$F$22</f>
        <v>0</v>
      </c>
      <c r="M9" s="1"/>
    </row>
    <row r="10" spans="1:13" ht="15">
      <c r="A10" s="35"/>
      <c r="B10" s="636" t="s">
        <v>53</v>
      </c>
      <c r="C10" s="637"/>
      <c r="D10" s="637"/>
      <c r="E10" s="637"/>
      <c r="F10" s="638"/>
      <c r="G10" s="36"/>
      <c r="H10" s="36"/>
      <c r="I10" s="36"/>
      <c r="J10" s="206"/>
      <c r="K10" s="272"/>
      <c r="L10" s="67"/>
      <c r="M10" s="1"/>
    </row>
    <row r="11" spans="1:13" ht="15">
      <c r="A11" s="35"/>
      <c r="B11" s="636" t="s">
        <v>52</v>
      </c>
      <c r="C11" s="637"/>
      <c r="D11" s="637"/>
      <c r="E11" s="637"/>
      <c r="F11" s="638"/>
      <c r="G11" s="36"/>
      <c r="H11" s="36"/>
      <c r="I11" s="36"/>
      <c r="J11" s="206"/>
      <c r="K11" s="272"/>
      <c r="L11" s="67"/>
      <c r="M11" s="1"/>
    </row>
    <row r="12" spans="1:13" ht="15">
      <c r="A12" s="35"/>
      <c r="B12" s="639" t="s">
        <v>246</v>
      </c>
      <c r="C12" s="639"/>
      <c r="D12" s="639"/>
      <c r="E12" s="639"/>
      <c r="F12" s="639"/>
      <c r="G12" s="36"/>
      <c r="H12" s="36"/>
      <c r="I12" s="36"/>
      <c r="J12" s="206"/>
      <c r="K12" s="272"/>
      <c r="L12" s="67"/>
      <c r="M12" s="1"/>
    </row>
    <row r="13" spans="1:13" ht="15">
      <c r="A13" s="35"/>
      <c r="B13" s="640" t="s">
        <v>54</v>
      </c>
      <c r="C13" s="641"/>
      <c r="D13" s="641"/>
      <c r="E13" s="641"/>
      <c r="F13" s="642"/>
      <c r="G13" s="36"/>
      <c r="H13" s="36"/>
      <c r="I13" s="36">
        <v>3</v>
      </c>
      <c r="J13" s="206">
        <f>'shenime  Fmm 11'!$J$37</f>
        <v>-840346.4299999999</v>
      </c>
      <c r="K13" s="272">
        <f>-'shenime  Fmm 11'!$H$37</f>
        <v>-9339500.66</v>
      </c>
      <c r="L13" s="67">
        <f>'Shenime FMM  07'!$J$37</f>
        <v>0</v>
      </c>
      <c r="M13" s="63" t="s">
        <v>178</v>
      </c>
    </row>
    <row r="14" spans="1:13" ht="15">
      <c r="A14" s="35"/>
      <c r="B14" s="621" t="s">
        <v>249</v>
      </c>
      <c r="C14" s="621"/>
      <c r="D14" s="621"/>
      <c r="E14" s="621"/>
      <c r="F14" s="621"/>
      <c r="G14" s="36"/>
      <c r="H14" s="36"/>
      <c r="I14" s="36"/>
      <c r="J14" s="206"/>
      <c r="K14" s="272"/>
      <c r="L14" s="67"/>
      <c r="M14" s="1"/>
    </row>
    <row r="15" spans="1:13" ht="15">
      <c r="A15" s="35"/>
      <c r="B15" s="621" t="s">
        <v>55</v>
      </c>
      <c r="C15" s="621"/>
      <c r="D15" s="621"/>
      <c r="E15" s="621"/>
      <c r="F15" s="621"/>
      <c r="G15" s="36"/>
      <c r="H15" s="36"/>
      <c r="I15" s="36">
        <v>4</v>
      </c>
      <c r="J15" s="206"/>
      <c r="K15" s="272">
        <f>'shenime  Fmm 10'!$J$47</f>
        <v>0</v>
      </c>
      <c r="L15" s="67">
        <f>'Shenime FMM  07'!$J$47</f>
        <v>0</v>
      </c>
      <c r="M15" s="64" t="s">
        <v>180</v>
      </c>
    </row>
    <row r="16" spans="1:13" ht="15">
      <c r="A16" s="35"/>
      <c r="B16" s="621" t="s">
        <v>250</v>
      </c>
      <c r="C16" s="621"/>
      <c r="D16" s="621"/>
      <c r="E16" s="621"/>
      <c r="F16" s="621"/>
      <c r="G16" s="36"/>
      <c r="H16" s="36"/>
      <c r="I16" s="36">
        <v>5</v>
      </c>
      <c r="J16" s="206">
        <f>'shenime  Fmm 11'!$J$60</f>
        <v>7136.83</v>
      </c>
      <c r="K16" s="272">
        <f>'shenime  Fmm 10'!$J$60</f>
        <v>5000</v>
      </c>
      <c r="L16" s="67">
        <f>'Shenime FMM  07'!$J$60</f>
        <v>0</v>
      </c>
      <c r="M16" s="1"/>
    </row>
    <row r="17" spans="1:13" ht="16.5" thickBot="1">
      <c r="A17" s="35"/>
      <c r="B17" s="621" t="s">
        <v>251</v>
      </c>
      <c r="C17" s="621"/>
      <c r="D17" s="621"/>
      <c r="E17" s="621"/>
      <c r="F17" s="621"/>
      <c r="G17" s="36"/>
      <c r="H17" s="36"/>
      <c r="I17" s="36">
        <v>6</v>
      </c>
      <c r="J17" s="207">
        <f>J7+J9+J10+J11+J12+J13+J14+J15+J16+1</f>
        <v>-833208.6</v>
      </c>
      <c r="K17" s="273">
        <f>K7+K9+K10+K11+K12+K13+K14+K15+K16</f>
        <v>-9975433.040000001</v>
      </c>
      <c r="L17" s="183">
        <f>L7+L9+L10+L11+L12+L13+L14+L15+L16</f>
        <v>0</v>
      </c>
      <c r="M17" s="1"/>
    </row>
    <row r="18" spans="1:13" ht="15.75" thickTop="1">
      <c r="A18" s="35"/>
      <c r="B18" s="621" t="s">
        <v>56</v>
      </c>
      <c r="C18" s="621"/>
      <c r="D18" s="621"/>
      <c r="E18" s="621"/>
      <c r="F18" s="621"/>
      <c r="G18" s="36"/>
      <c r="H18" s="36"/>
      <c r="I18" s="36"/>
      <c r="J18" s="208"/>
      <c r="K18" s="274"/>
      <c r="L18" s="68"/>
      <c r="M18" s="1"/>
    </row>
    <row r="19" spans="1:13" ht="15">
      <c r="A19" s="35"/>
      <c r="B19" s="621" t="s">
        <v>57</v>
      </c>
      <c r="C19" s="621"/>
      <c r="D19" s="621"/>
      <c r="E19" s="621"/>
      <c r="F19" s="621"/>
      <c r="G19" s="36"/>
      <c r="H19" s="36"/>
      <c r="I19" s="36">
        <v>7</v>
      </c>
      <c r="J19" s="206">
        <f>'shenime  Fmm 11'!$F$72</f>
        <v>-20000</v>
      </c>
      <c r="K19" s="272">
        <f>'shenime  Fmm 10'!$F$72</f>
        <v>0</v>
      </c>
      <c r="L19" s="67">
        <f>'Shenime FMM  07'!$F$72</f>
        <v>0</v>
      </c>
      <c r="M19" s="1"/>
    </row>
    <row r="20" spans="1:13" ht="15.75">
      <c r="A20" s="35"/>
      <c r="B20" s="601"/>
      <c r="C20" s="601"/>
      <c r="D20" s="601"/>
      <c r="E20" s="601"/>
      <c r="F20" s="601"/>
      <c r="G20" s="36"/>
      <c r="H20" s="36"/>
      <c r="I20" s="36"/>
      <c r="J20" s="209"/>
      <c r="K20" s="275"/>
      <c r="L20" s="106"/>
      <c r="M20" s="1"/>
    </row>
    <row r="21" spans="1:13" ht="15">
      <c r="A21" s="35"/>
      <c r="B21" s="601"/>
      <c r="C21" s="601"/>
      <c r="D21" s="601"/>
      <c r="E21" s="601"/>
      <c r="F21" s="601"/>
      <c r="G21" s="36"/>
      <c r="H21" s="36"/>
      <c r="I21" s="36"/>
      <c r="J21" s="208"/>
      <c r="K21" s="274"/>
      <c r="L21" s="68"/>
      <c r="M21" s="1"/>
    </row>
    <row r="22" spans="1:13" ht="16.5" thickBot="1">
      <c r="A22" s="35"/>
      <c r="B22" s="622" t="s">
        <v>247</v>
      </c>
      <c r="C22" s="623"/>
      <c r="D22" s="623"/>
      <c r="E22" s="623"/>
      <c r="F22" s="624"/>
      <c r="G22" s="36"/>
      <c r="H22" s="36"/>
      <c r="I22" s="36">
        <v>8</v>
      </c>
      <c r="J22" s="207">
        <f>J17+J19</f>
        <v>-853208.6</v>
      </c>
      <c r="K22" s="273">
        <f>K17+K19</f>
        <v>-9975433.040000001</v>
      </c>
      <c r="L22" s="183">
        <f>L17+L19</f>
        <v>0</v>
      </c>
      <c r="M22" s="1"/>
    </row>
    <row r="23" spans="1:21" ht="15.75" thickTop="1">
      <c r="A23" s="35"/>
      <c r="B23" s="601"/>
      <c r="C23" s="601"/>
      <c r="D23" s="601"/>
      <c r="E23" s="601"/>
      <c r="F23" s="601"/>
      <c r="G23" s="36"/>
      <c r="H23" s="36"/>
      <c r="I23" s="36"/>
      <c r="J23" s="208"/>
      <c r="K23" s="274"/>
      <c r="L23" s="69"/>
      <c r="M23" s="63"/>
      <c r="N23" s="63"/>
      <c r="O23" s="63"/>
      <c r="P23" s="63"/>
      <c r="Q23" s="63"/>
      <c r="R23" s="63"/>
      <c r="S23" s="63"/>
      <c r="T23" s="63"/>
      <c r="U23" s="63"/>
    </row>
    <row r="24" spans="1:22" ht="15">
      <c r="A24" s="35"/>
      <c r="B24" s="601"/>
      <c r="C24" s="601"/>
      <c r="D24" s="601"/>
      <c r="E24" s="601"/>
      <c r="F24" s="601"/>
      <c r="G24" s="36"/>
      <c r="H24" s="36"/>
      <c r="I24" s="36"/>
      <c r="J24" s="206"/>
      <c r="K24" s="272"/>
      <c r="L24" s="67"/>
      <c r="M24" s="63" t="s">
        <v>179</v>
      </c>
      <c r="N24" s="64"/>
      <c r="O24" s="64"/>
      <c r="P24" s="64"/>
      <c r="Q24" s="64"/>
      <c r="R24" s="64"/>
      <c r="S24" s="64"/>
      <c r="T24" s="64"/>
      <c r="U24" s="64"/>
      <c r="V24" s="64"/>
    </row>
    <row r="25" spans="1:20" ht="15.75">
      <c r="A25" s="35"/>
      <c r="B25" s="646" t="s">
        <v>58</v>
      </c>
      <c r="C25" s="646"/>
      <c r="D25" s="646"/>
      <c r="E25" s="646"/>
      <c r="F25" s="646"/>
      <c r="G25" s="36"/>
      <c r="H25" s="36"/>
      <c r="I25" s="36"/>
      <c r="J25" s="206"/>
      <c r="K25" s="272"/>
      <c r="L25" s="67"/>
      <c r="M25" s="64" t="s">
        <v>180</v>
      </c>
      <c r="N25" s="64"/>
      <c r="O25" s="64"/>
      <c r="P25" s="64"/>
      <c r="Q25" s="64"/>
      <c r="R25" s="64"/>
      <c r="S25" s="64"/>
      <c r="T25" s="64"/>
    </row>
    <row r="26" spans="1:22" ht="15">
      <c r="A26" s="35"/>
      <c r="B26" s="598"/>
      <c r="C26" s="598"/>
      <c r="D26" s="598"/>
      <c r="E26" s="598"/>
      <c r="F26" s="598"/>
      <c r="G26" s="36"/>
      <c r="H26" s="36"/>
      <c r="I26" s="36"/>
      <c r="J26" s="206"/>
      <c r="K26" s="272"/>
      <c r="L26" s="67"/>
      <c r="M26" s="63" t="s">
        <v>181</v>
      </c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5" customHeight="1">
      <c r="A27" s="35"/>
      <c r="B27" s="643" t="s">
        <v>59</v>
      </c>
      <c r="C27" s="644"/>
      <c r="D27" s="644"/>
      <c r="E27" s="644"/>
      <c r="F27" s="645"/>
      <c r="G27" s="36"/>
      <c r="H27" s="36"/>
      <c r="I27" s="36"/>
      <c r="J27" s="206"/>
      <c r="K27" s="272"/>
      <c r="L27" s="70"/>
      <c r="M27" s="65" t="s">
        <v>182</v>
      </c>
      <c r="N27" s="65"/>
      <c r="O27" s="65"/>
      <c r="P27" s="65"/>
      <c r="Q27" s="65"/>
      <c r="R27" s="65"/>
      <c r="S27" s="65"/>
      <c r="T27" s="65"/>
      <c r="U27" s="65"/>
      <c r="V27" s="64"/>
    </row>
    <row r="28" spans="1:13" ht="15.75" customHeight="1">
      <c r="A28" s="35"/>
      <c r="B28" s="598" t="s">
        <v>62</v>
      </c>
      <c r="C28" s="598"/>
      <c r="D28" s="598"/>
      <c r="E28" s="598"/>
      <c r="F28" s="598"/>
      <c r="G28" s="36"/>
      <c r="H28" s="36"/>
      <c r="I28" s="36">
        <v>9</v>
      </c>
      <c r="J28" s="206">
        <f>'shenime  Fmm 10'!$F$86</f>
        <v>0</v>
      </c>
      <c r="K28" s="272">
        <f>'shenime  Fmm 10'!$F$86</f>
        <v>0</v>
      </c>
      <c r="L28" s="67">
        <f>'Shenime FMM  07'!$F$86</f>
        <v>0</v>
      </c>
      <c r="M28" s="64" t="s">
        <v>183</v>
      </c>
    </row>
    <row r="29" spans="1:14" ht="15">
      <c r="A29" s="35"/>
      <c r="B29" s="598" t="s">
        <v>63</v>
      </c>
      <c r="C29" s="598"/>
      <c r="D29" s="598"/>
      <c r="E29" s="598"/>
      <c r="F29" s="598"/>
      <c r="G29" s="36"/>
      <c r="H29" s="36"/>
      <c r="I29" s="36"/>
      <c r="J29" s="206"/>
      <c r="K29" s="272"/>
      <c r="L29" s="67"/>
      <c r="M29" s="1"/>
      <c r="N29" t="s">
        <v>184</v>
      </c>
    </row>
    <row r="30" spans="1:14" ht="15.75">
      <c r="A30" s="35"/>
      <c r="B30" s="598" t="s">
        <v>60</v>
      </c>
      <c r="C30" s="598"/>
      <c r="D30" s="598"/>
      <c r="E30" s="598"/>
      <c r="F30" s="598"/>
      <c r="G30" s="36"/>
      <c r="H30" s="36"/>
      <c r="I30" s="36"/>
      <c r="J30" s="206"/>
      <c r="K30" s="272"/>
      <c r="L30" s="105"/>
      <c r="M30" s="1"/>
      <c r="N30" t="s">
        <v>185</v>
      </c>
    </row>
    <row r="31" spans="1:13" ht="15">
      <c r="A31" s="35"/>
      <c r="B31" s="598" t="s">
        <v>61</v>
      </c>
      <c r="C31" s="598"/>
      <c r="D31" s="598"/>
      <c r="E31" s="598"/>
      <c r="F31" s="598"/>
      <c r="G31" s="36"/>
      <c r="H31" s="36"/>
      <c r="I31" s="36"/>
      <c r="J31" s="208"/>
      <c r="K31" s="274"/>
      <c r="L31" s="68"/>
      <c r="M31" s="1"/>
    </row>
    <row r="32" spans="1:13" ht="15">
      <c r="A32" s="35"/>
      <c r="B32" s="605"/>
      <c r="C32" s="605"/>
      <c r="D32" s="605"/>
      <c r="E32" s="605"/>
      <c r="F32" s="605"/>
      <c r="G32" s="36"/>
      <c r="H32" s="36"/>
      <c r="I32" s="36"/>
      <c r="J32" s="206"/>
      <c r="K32" s="272"/>
      <c r="L32" s="67"/>
      <c r="M32" s="1"/>
    </row>
    <row r="33" spans="1:13" ht="15" customHeight="1" thickBot="1">
      <c r="A33" s="35"/>
      <c r="B33" s="606" t="s">
        <v>64</v>
      </c>
      <c r="C33" s="607"/>
      <c r="D33" s="607"/>
      <c r="E33" s="607"/>
      <c r="F33" s="608"/>
      <c r="G33" s="36"/>
      <c r="H33" s="36"/>
      <c r="I33" s="36">
        <v>10</v>
      </c>
      <c r="J33" s="207">
        <f>J27+J28+J29+J30+J31</f>
        <v>0</v>
      </c>
      <c r="K33" s="273">
        <f>K27+K28+K29+K30+K31</f>
        <v>0</v>
      </c>
      <c r="L33" s="183">
        <f>L27+L28+L29+L30+L31</f>
        <v>0</v>
      </c>
      <c r="M33" s="1"/>
    </row>
    <row r="34" spans="1:13" ht="16.5" customHeight="1" thickTop="1">
      <c r="A34" s="35"/>
      <c r="B34" s="647"/>
      <c r="C34" s="647"/>
      <c r="D34" s="647"/>
      <c r="E34" s="647"/>
      <c r="F34" s="647"/>
      <c r="G34" s="36"/>
      <c r="H34" s="36"/>
      <c r="I34" s="36"/>
      <c r="J34" s="208"/>
      <c r="K34" s="274"/>
      <c r="L34" s="68"/>
      <c r="M34" s="1"/>
    </row>
    <row r="35" spans="1:13" ht="15" customHeight="1">
      <c r="A35" s="35"/>
      <c r="B35" s="647"/>
      <c r="C35" s="647"/>
      <c r="D35" s="647"/>
      <c r="E35" s="647"/>
      <c r="F35" s="647"/>
      <c r="G35" s="36"/>
      <c r="H35" s="36"/>
      <c r="I35" s="36"/>
      <c r="J35" s="206"/>
      <c r="K35" s="272"/>
      <c r="L35" s="67"/>
      <c r="M35" s="1"/>
    </row>
    <row r="36" spans="1:13" ht="15" customHeight="1">
      <c r="A36" s="35"/>
      <c r="B36" s="600" t="s">
        <v>65</v>
      </c>
      <c r="C36" s="600"/>
      <c r="D36" s="600"/>
      <c r="E36" s="600"/>
      <c r="F36" s="600"/>
      <c r="G36" s="36"/>
      <c r="H36" s="36"/>
      <c r="I36" s="36"/>
      <c r="J36" s="206"/>
      <c r="K36" s="272"/>
      <c r="L36" s="71"/>
      <c r="M36" s="1"/>
    </row>
    <row r="37" spans="1:13" ht="15" customHeight="1">
      <c r="A37" s="35"/>
      <c r="B37" s="648"/>
      <c r="C37" s="649"/>
      <c r="D37" s="649"/>
      <c r="E37" s="649"/>
      <c r="F37" s="650"/>
      <c r="G37" s="36"/>
      <c r="H37" s="36"/>
      <c r="I37" s="36"/>
      <c r="J37" s="206"/>
      <c r="K37" s="272"/>
      <c r="L37" s="71"/>
      <c r="M37" s="1"/>
    </row>
    <row r="38" spans="1:13" ht="15">
      <c r="A38" s="35"/>
      <c r="B38" s="601" t="s">
        <v>66</v>
      </c>
      <c r="C38" s="601"/>
      <c r="D38" s="601"/>
      <c r="E38" s="601"/>
      <c r="F38" s="601"/>
      <c r="G38" s="36"/>
      <c r="H38" s="36"/>
      <c r="I38" s="36"/>
      <c r="J38" s="210"/>
      <c r="K38" s="276">
        <v>100000</v>
      </c>
      <c r="L38" s="72"/>
      <c r="M38" s="1"/>
    </row>
    <row r="39" spans="1:13" ht="15" customHeight="1">
      <c r="A39" s="35"/>
      <c r="B39" s="601" t="s">
        <v>248</v>
      </c>
      <c r="C39" s="601"/>
      <c r="D39" s="601"/>
      <c r="E39" s="601"/>
      <c r="F39" s="601"/>
      <c r="G39" s="36"/>
      <c r="H39" s="36"/>
      <c r="I39" s="36">
        <v>11</v>
      </c>
      <c r="J39" s="210">
        <f>'shenime  Fmm 11'!$J$97</f>
        <v>838000</v>
      </c>
      <c r="K39" s="276">
        <f>'shenime  Fmm 10'!$J$97</f>
        <v>9891913.76</v>
      </c>
      <c r="L39" s="72">
        <f>'Shenime FMM  07'!$J$97</f>
        <v>0</v>
      </c>
      <c r="M39" s="1"/>
    </row>
    <row r="40" spans="1:13" ht="15" customHeight="1">
      <c r="A40" s="35"/>
      <c r="B40" s="601" t="s">
        <v>67</v>
      </c>
      <c r="C40" s="601"/>
      <c r="D40" s="601"/>
      <c r="E40" s="601"/>
      <c r="F40" s="601"/>
      <c r="G40" s="36"/>
      <c r="H40" s="36"/>
      <c r="I40" s="36"/>
      <c r="J40" s="210"/>
      <c r="K40" s="276"/>
      <c r="L40" s="72"/>
      <c r="M40" s="1"/>
    </row>
    <row r="41" spans="1:13" ht="15" customHeight="1">
      <c r="A41" s="35"/>
      <c r="B41" s="601" t="s">
        <v>68</v>
      </c>
      <c r="C41" s="601"/>
      <c r="D41" s="601"/>
      <c r="E41" s="601"/>
      <c r="F41" s="601"/>
      <c r="G41" s="36"/>
      <c r="H41" s="36"/>
      <c r="I41" s="36">
        <v>12</v>
      </c>
      <c r="J41" s="210"/>
      <c r="K41" s="276"/>
      <c r="L41" s="72"/>
      <c r="M41" s="1"/>
    </row>
    <row r="42" spans="1:13" ht="15" customHeight="1">
      <c r="A42" s="35"/>
      <c r="B42" s="615"/>
      <c r="C42" s="616"/>
      <c r="D42" s="616"/>
      <c r="E42" s="616"/>
      <c r="F42" s="617"/>
      <c r="G42" s="36"/>
      <c r="H42" s="36"/>
      <c r="I42" s="36"/>
      <c r="J42" s="211"/>
      <c r="K42" s="277"/>
      <c r="L42" s="107"/>
      <c r="M42" s="1"/>
    </row>
    <row r="43" spans="1:13" ht="15" customHeight="1" thickBot="1">
      <c r="A43" s="35"/>
      <c r="B43" s="600" t="s">
        <v>69</v>
      </c>
      <c r="C43" s="600"/>
      <c r="D43" s="600"/>
      <c r="E43" s="600"/>
      <c r="F43" s="600"/>
      <c r="G43" s="36"/>
      <c r="H43" s="36"/>
      <c r="I43" s="36">
        <v>13</v>
      </c>
      <c r="J43" s="212">
        <f>J38+J39+J40+J41</f>
        <v>838000</v>
      </c>
      <c r="K43" s="278">
        <f>K38+K39+K40+K41</f>
        <v>9991913.76</v>
      </c>
      <c r="L43" s="74">
        <f>L38+L39+L40+L41</f>
        <v>0</v>
      </c>
      <c r="M43" s="1"/>
    </row>
    <row r="44" spans="1:13" ht="15.75" customHeight="1" thickTop="1">
      <c r="A44" s="35"/>
      <c r="B44" s="601"/>
      <c r="C44" s="601"/>
      <c r="D44" s="601"/>
      <c r="E44" s="601"/>
      <c r="F44" s="601"/>
      <c r="G44" s="36"/>
      <c r="H44" s="36"/>
      <c r="I44" s="36"/>
      <c r="J44" s="213"/>
      <c r="K44" s="279"/>
      <c r="L44" s="73"/>
      <c r="M44" s="1"/>
    </row>
    <row r="45" spans="1:13" ht="15" customHeight="1">
      <c r="A45" s="35"/>
      <c r="B45" s="601"/>
      <c r="C45" s="601"/>
      <c r="D45" s="601"/>
      <c r="E45" s="601"/>
      <c r="F45" s="601"/>
      <c r="G45" s="36"/>
      <c r="H45" s="36"/>
      <c r="I45" s="36"/>
      <c r="J45" s="210"/>
      <c r="K45" s="276"/>
      <c r="L45" s="72"/>
      <c r="M45" s="1"/>
    </row>
    <row r="46" spans="1:13" ht="15" customHeight="1">
      <c r="A46" s="35"/>
      <c r="B46" s="600" t="s">
        <v>70</v>
      </c>
      <c r="C46" s="600"/>
      <c r="D46" s="600"/>
      <c r="E46" s="600"/>
      <c r="F46" s="600"/>
      <c r="G46" s="36"/>
      <c r="H46" s="36"/>
      <c r="I46" s="36"/>
      <c r="J46" s="214">
        <f>J22+J33+J43</f>
        <v>-15208.599999999977</v>
      </c>
      <c r="K46" s="280">
        <f>K22+K33+K43</f>
        <v>16480.719999998808</v>
      </c>
      <c r="L46" s="75">
        <f>L22+L33+L43</f>
        <v>0</v>
      </c>
      <c r="M46" s="1"/>
    </row>
    <row r="47" spans="1:13" ht="15" customHeight="1">
      <c r="A47" s="35"/>
      <c r="B47" s="601"/>
      <c r="C47" s="601"/>
      <c r="D47" s="601"/>
      <c r="E47" s="601"/>
      <c r="F47" s="601"/>
      <c r="G47" s="36"/>
      <c r="H47" s="36"/>
      <c r="I47" s="36"/>
      <c r="J47" s="214"/>
      <c r="K47" s="280"/>
      <c r="L47" s="72"/>
      <c r="M47" s="1"/>
    </row>
    <row r="48" spans="1:13" ht="15" customHeight="1">
      <c r="A48" s="35"/>
      <c r="B48" s="602" t="s">
        <v>71</v>
      </c>
      <c r="C48" s="603"/>
      <c r="D48" s="603"/>
      <c r="E48" s="603"/>
      <c r="F48" s="604"/>
      <c r="G48" s="36"/>
      <c r="H48" s="36"/>
      <c r="I48" s="36"/>
      <c r="J48" s="214">
        <f>K50</f>
        <v>16480.719999998808</v>
      </c>
      <c r="K48" s="280">
        <f>L50</f>
        <v>0</v>
      </c>
      <c r="L48" s="75"/>
      <c r="M48" s="1"/>
    </row>
    <row r="49" spans="1:13" ht="15" customHeight="1">
      <c r="A49" s="35"/>
      <c r="B49" s="600"/>
      <c r="C49" s="600"/>
      <c r="D49" s="600"/>
      <c r="E49" s="600"/>
      <c r="F49" s="600"/>
      <c r="G49" s="36"/>
      <c r="H49" s="36"/>
      <c r="I49" s="36"/>
      <c r="J49" s="214"/>
      <c r="K49" s="280"/>
      <c r="L49" s="72"/>
      <c r="M49" s="1"/>
    </row>
    <row r="50" spans="1:13" ht="15.75" customHeight="1">
      <c r="A50" s="35"/>
      <c r="B50" s="600" t="s">
        <v>72</v>
      </c>
      <c r="C50" s="600"/>
      <c r="D50" s="600"/>
      <c r="E50" s="600"/>
      <c r="F50" s="600"/>
      <c r="G50" s="36"/>
      <c r="H50" s="36"/>
      <c r="I50" s="36"/>
      <c r="J50" s="214">
        <f>J46+J48-1</f>
        <v>1271.1199999988312</v>
      </c>
      <c r="K50" s="280">
        <f>K46+K48</f>
        <v>16480.719999998808</v>
      </c>
      <c r="L50" s="75">
        <f>L46+L48</f>
        <v>0</v>
      </c>
      <c r="M50" s="1"/>
    </row>
    <row r="51" spans="1:13" ht="15.75" thickBot="1">
      <c r="A51" s="37"/>
      <c r="B51" s="599"/>
      <c r="C51" s="599"/>
      <c r="D51" s="599"/>
      <c r="E51" s="599"/>
      <c r="F51" s="599"/>
      <c r="G51" s="38"/>
      <c r="H51" s="38"/>
      <c r="I51" s="38"/>
      <c r="J51" s="215"/>
      <c r="K51" s="281"/>
      <c r="L51" s="39"/>
      <c r="M51" s="1"/>
    </row>
    <row r="52" spans="1:13" ht="15.75" thickTop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 t="s">
        <v>437</v>
      </c>
      <c r="J56" s="285">
        <f>'Aktivet  11 '!$I$8</f>
        <v>1271.13</v>
      </c>
      <c r="K56" s="205">
        <f>11751.1+1659.69+3070</f>
        <v>16480.79</v>
      </c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 t="s">
        <v>438</v>
      </c>
      <c r="J57" s="205">
        <f>J50-J56</f>
        <v>-0.01000000116891897</v>
      </c>
      <c r="K57" s="184">
        <f>K50-K56</f>
        <v>-0.07000000119296601</v>
      </c>
      <c r="L57" s="184">
        <f>L50-L56</f>
        <v>0</v>
      </c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</sheetData>
  <sheetProtection/>
  <mergeCells count="54">
    <mergeCell ref="B34:F34"/>
    <mergeCell ref="B35:F35"/>
    <mergeCell ref="B36:F36"/>
    <mergeCell ref="B37:F37"/>
    <mergeCell ref="B45:F45"/>
    <mergeCell ref="B43:F43"/>
    <mergeCell ref="B44:F44"/>
    <mergeCell ref="B38:F38"/>
    <mergeCell ref="B39:F39"/>
    <mergeCell ref="B40:F40"/>
    <mergeCell ref="B15:F15"/>
    <mergeCell ref="B29:F29"/>
    <mergeCell ref="B23:F23"/>
    <mergeCell ref="B18:F18"/>
    <mergeCell ref="B19:F19"/>
    <mergeCell ref="B27:F27"/>
    <mergeCell ref="B28:F28"/>
    <mergeCell ref="B20:F20"/>
    <mergeCell ref="B24:F24"/>
    <mergeCell ref="B25:F25"/>
    <mergeCell ref="B8:F8"/>
    <mergeCell ref="B10:F10"/>
    <mergeCell ref="B11:F11"/>
    <mergeCell ref="B12:F12"/>
    <mergeCell ref="B13:F13"/>
    <mergeCell ref="B14:F14"/>
    <mergeCell ref="A2:M2"/>
    <mergeCell ref="A4:A5"/>
    <mergeCell ref="B4:F5"/>
    <mergeCell ref="G4:H5"/>
    <mergeCell ref="A3:L3"/>
    <mergeCell ref="M4:M5"/>
    <mergeCell ref="I4:I5"/>
    <mergeCell ref="J4:K4"/>
    <mergeCell ref="B6:F6"/>
    <mergeCell ref="B7:F7"/>
    <mergeCell ref="B49:F49"/>
    <mergeCell ref="B41:F41"/>
    <mergeCell ref="B42:F42"/>
    <mergeCell ref="B9:F9"/>
    <mergeCell ref="B16:F16"/>
    <mergeCell ref="B17:F17"/>
    <mergeCell ref="B22:F22"/>
    <mergeCell ref="B21:F21"/>
    <mergeCell ref="B26:F26"/>
    <mergeCell ref="B51:F51"/>
    <mergeCell ref="B46:F46"/>
    <mergeCell ref="B47:F47"/>
    <mergeCell ref="B48:F48"/>
    <mergeCell ref="B50:F50"/>
    <mergeCell ref="B30:F30"/>
    <mergeCell ref="B31:F31"/>
    <mergeCell ref="B32:F32"/>
    <mergeCell ref="B33:F3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O36"/>
  <sheetViews>
    <sheetView zoomScalePageLayoutView="0" workbookViewId="0" topLeftCell="A1">
      <selection activeCell="J49" sqref="J49"/>
    </sheetView>
  </sheetViews>
  <sheetFormatPr defaultColWidth="9.140625" defaultRowHeight="12.75"/>
  <cols>
    <col min="2" max="2" width="10.57421875" style="0" customWidth="1"/>
    <col min="3" max="3" width="13.28125" style="0" customWidth="1"/>
    <col min="4" max="4" width="16.00390625" style="0" customWidth="1"/>
    <col min="5" max="5" width="15.140625" style="0" customWidth="1"/>
    <col min="6" max="6" width="13.7109375" style="0" customWidth="1"/>
    <col min="7" max="7" width="16.8515625" style="0" customWidth="1"/>
    <col min="8" max="8" width="16.140625" style="0" customWidth="1"/>
    <col min="9" max="9" width="14.00390625" style="0" customWidth="1"/>
    <col min="10" max="10" width="16.421875" style="0" customWidth="1"/>
    <col min="12" max="12" width="12.421875" style="0" customWidth="1"/>
    <col min="14" max="14" width="2.421875" style="0" customWidth="1"/>
  </cols>
  <sheetData>
    <row r="1" ht="13.5" thickBot="1"/>
    <row r="2" spans="1:12" ht="13.5" thickTop="1">
      <c r="A2" s="59"/>
      <c r="B2" s="651" t="s">
        <v>475</v>
      </c>
      <c r="C2" s="651"/>
      <c r="D2" s="651"/>
      <c r="E2" s="651"/>
      <c r="F2" s="651"/>
      <c r="G2" s="651"/>
      <c r="H2" s="651"/>
      <c r="I2" s="651"/>
      <c r="J2" s="651"/>
      <c r="K2" s="651"/>
      <c r="L2" s="652"/>
    </row>
    <row r="3" spans="1:12" ht="4.5" customHeight="1">
      <c r="A3" s="60"/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4"/>
    </row>
    <row r="4" spans="1:15" ht="12.75" customHeight="1">
      <c r="A4" s="655"/>
      <c r="B4" s="656"/>
      <c r="C4" s="717" t="s">
        <v>487</v>
      </c>
      <c r="D4" s="718"/>
      <c r="E4" s="718"/>
      <c r="F4" s="718"/>
      <c r="G4" s="718"/>
      <c r="H4" s="718"/>
      <c r="I4" s="718"/>
      <c r="J4" s="718"/>
      <c r="K4" s="718"/>
      <c r="L4" s="719"/>
      <c r="M4" s="53"/>
      <c r="N4" s="53"/>
      <c r="O4" s="56"/>
    </row>
    <row r="5" spans="1:15" ht="9.75" customHeight="1">
      <c r="A5" s="657"/>
      <c r="B5" s="658"/>
      <c r="C5" s="720"/>
      <c r="D5" s="721"/>
      <c r="E5" s="721"/>
      <c r="F5" s="721"/>
      <c r="G5" s="721"/>
      <c r="H5" s="721"/>
      <c r="I5" s="721"/>
      <c r="J5" s="721"/>
      <c r="K5" s="721"/>
      <c r="L5" s="722"/>
      <c r="M5" s="57"/>
      <c r="N5" s="57"/>
      <c r="O5" s="58"/>
    </row>
    <row r="6" spans="1:15" ht="12.75">
      <c r="A6" s="657"/>
      <c r="B6" s="659"/>
      <c r="C6" s="664" t="s">
        <v>163</v>
      </c>
      <c r="D6" s="664" t="s">
        <v>164</v>
      </c>
      <c r="E6" s="664" t="s">
        <v>165</v>
      </c>
      <c r="F6" s="664" t="s">
        <v>166</v>
      </c>
      <c r="G6" s="674" t="s">
        <v>167</v>
      </c>
      <c r="H6" s="664" t="s">
        <v>168</v>
      </c>
      <c r="I6" s="664" t="s">
        <v>169</v>
      </c>
      <c r="J6" s="664" t="s">
        <v>493</v>
      </c>
      <c r="K6" s="666" t="s">
        <v>170</v>
      </c>
      <c r="L6" s="667"/>
      <c r="M6" s="55"/>
      <c r="N6" s="55"/>
      <c r="O6" s="54"/>
    </row>
    <row r="7" spans="1:15" ht="33" customHeight="1">
      <c r="A7" s="660"/>
      <c r="B7" s="661"/>
      <c r="C7" s="665"/>
      <c r="D7" s="665"/>
      <c r="E7" s="665"/>
      <c r="F7" s="665"/>
      <c r="G7" s="675"/>
      <c r="H7" s="665"/>
      <c r="I7" s="665"/>
      <c r="J7" s="665"/>
      <c r="K7" s="668"/>
      <c r="L7" s="669"/>
      <c r="M7" s="52"/>
      <c r="N7" s="52"/>
      <c r="O7" s="54"/>
    </row>
    <row r="8" spans="1:12" ht="12.75" customHeight="1">
      <c r="A8" s="662" t="s">
        <v>488</v>
      </c>
      <c r="B8" s="663"/>
      <c r="C8" s="706"/>
      <c r="D8" s="699"/>
      <c r="E8" s="699"/>
      <c r="F8" s="699"/>
      <c r="G8" s="699"/>
      <c r="H8" s="699"/>
      <c r="I8" s="699"/>
      <c r="J8" s="699"/>
      <c r="K8" s="670">
        <f>C8+D8+E8+F8+G8+H8+I8+J8</f>
        <v>0</v>
      </c>
      <c r="L8" s="671"/>
    </row>
    <row r="9" spans="1:12" ht="16.5" customHeight="1">
      <c r="A9" s="662"/>
      <c r="B9" s="663"/>
      <c r="C9" s="705"/>
      <c r="D9" s="700"/>
      <c r="E9" s="700"/>
      <c r="F9" s="700"/>
      <c r="G9" s="700"/>
      <c r="H9" s="700"/>
      <c r="I9" s="700"/>
      <c r="J9" s="700"/>
      <c r="K9" s="672"/>
      <c r="L9" s="673"/>
    </row>
    <row r="10" spans="1:12" ht="17.25" customHeight="1">
      <c r="A10" s="725" t="s">
        <v>173</v>
      </c>
      <c r="B10" s="726"/>
      <c r="C10" s="702"/>
      <c r="D10" s="701"/>
      <c r="E10" s="701"/>
      <c r="F10" s="701"/>
      <c r="G10" s="701"/>
      <c r="H10" s="701"/>
      <c r="I10" s="701"/>
      <c r="J10" s="701"/>
      <c r="K10" s="709">
        <f>C10+D10+E10+F10+G10+H10+I10+J10</f>
        <v>0</v>
      </c>
      <c r="L10" s="710"/>
    </row>
    <row r="11" spans="1:12" ht="9.75" customHeight="1">
      <c r="A11" s="725"/>
      <c r="B11" s="726"/>
      <c r="C11" s="705"/>
      <c r="D11" s="700"/>
      <c r="E11" s="700"/>
      <c r="F11" s="700"/>
      <c r="G11" s="700"/>
      <c r="H11" s="700"/>
      <c r="I11" s="700"/>
      <c r="J11" s="700"/>
      <c r="K11" s="672"/>
      <c r="L11" s="673"/>
    </row>
    <row r="12" spans="1:12" ht="16.5" customHeight="1">
      <c r="A12" s="723" t="s">
        <v>172</v>
      </c>
      <c r="B12" s="724"/>
      <c r="C12" s="702"/>
      <c r="D12" s="701"/>
      <c r="E12" s="701"/>
      <c r="F12" s="701"/>
      <c r="G12" s="701"/>
      <c r="H12" s="701"/>
      <c r="I12" s="701"/>
      <c r="J12" s="701"/>
      <c r="K12" s="709">
        <f>C12+D12+E12+F12+G12+H12+I12+J12</f>
        <v>0</v>
      </c>
      <c r="L12" s="710"/>
    </row>
    <row r="13" spans="1:12" ht="11.25" customHeight="1">
      <c r="A13" s="723"/>
      <c r="B13" s="724"/>
      <c r="C13" s="703"/>
      <c r="D13" s="704"/>
      <c r="E13" s="704"/>
      <c r="F13" s="704"/>
      <c r="G13" s="704"/>
      <c r="H13" s="704"/>
      <c r="I13" s="704"/>
      <c r="J13" s="704"/>
      <c r="K13" s="715"/>
      <c r="L13" s="716"/>
    </row>
    <row r="14" spans="1:12" ht="28.5" customHeight="1">
      <c r="A14" s="676" t="s">
        <v>490</v>
      </c>
      <c r="B14" s="677"/>
      <c r="C14" s="80"/>
      <c r="D14" s="81"/>
      <c r="E14" s="81"/>
      <c r="F14" s="81"/>
      <c r="G14" s="81"/>
      <c r="H14" s="81"/>
      <c r="I14" s="81"/>
      <c r="J14" s="218">
        <v>-640932.38</v>
      </c>
      <c r="K14" s="707">
        <f aca="true" t="shared" si="0" ref="K14:K26">C14+D14+E14+F14+G14+H14+I14+J14</f>
        <v>-640932.38</v>
      </c>
      <c r="L14" s="708"/>
    </row>
    <row r="15" spans="1:12" ht="30.75" customHeight="1">
      <c r="A15" s="690" t="s">
        <v>171</v>
      </c>
      <c r="B15" s="691"/>
      <c r="C15" s="80"/>
      <c r="D15" s="81"/>
      <c r="E15" s="81"/>
      <c r="F15" s="81"/>
      <c r="G15" s="81"/>
      <c r="H15" s="81"/>
      <c r="I15" s="81"/>
      <c r="J15" s="81"/>
      <c r="K15" s="707">
        <f t="shared" si="0"/>
        <v>0</v>
      </c>
      <c r="L15" s="708"/>
    </row>
    <row r="16" spans="1:12" ht="28.5" customHeight="1">
      <c r="A16" s="690" t="s">
        <v>174</v>
      </c>
      <c r="B16" s="691"/>
      <c r="C16" s="80"/>
      <c r="D16" s="81"/>
      <c r="E16" s="81"/>
      <c r="F16" s="81"/>
      <c r="G16" s="81"/>
      <c r="H16" s="81"/>
      <c r="I16" s="81"/>
      <c r="J16" s="81"/>
      <c r="K16" s="707">
        <f t="shared" si="0"/>
        <v>0</v>
      </c>
      <c r="L16" s="708"/>
    </row>
    <row r="17" spans="1:12" ht="27" customHeight="1">
      <c r="A17" s="690" t="s">
        <v>175</v>
      </c>
      <c r="B17" s="691"/>
      <c r="C17" s="80"/>
      <c r="D17" s="81"/>
      <c r="E17" s="81"/>
      <c r="F17" s="81"/>
      <c r="G17" s="81"/>
      <c r="H17" s="81"/>
      <c r="I17" s="81"/>
      <c r="J17" s="81"/>
      <c r="K17" s="707">
        <f t="shared" si="0"/>
        <v>0</v>
      </c>
      <c r="L17" s="708"/>
    </row>
    <row r="18" spans="1:12" ht="32.25" customHeight="1">
      <c r="A18" s="690" t="s">
        <v>176</v>
      </c>
      <c r="B18" s="691"/>
      <c r="C18" s="80"/>
      <c r="D18" s="81"/>
      <c r="E18" s="81"/>
      <c r="F18" s="81"/>
      <c r="G18" s="81"/>
      <c r="H18" s="81"/>
      <c r="I18" s="81"/>
      <c r="J18" s="81"/>
      <c r="K18" s="707">
        <f t="shared" si="0"/>
        <v>0</v>
      </c>
      <c r="L18" s="708"/>
    </row>
    <row r="19" spans="1:12" ht="28.5" customHeight="1">
      <c r="A19" s="692" t="s">
        <v>177</v>
      </c>
      <c r="B19" s="693"/>
      <c r="C19" s="80">
        <v>100000</v>
      </c>
      <c r="D19" s="216"/>
      <c r="E19" s="216"/>
      <c r="F19" s="216"/>
      <c r="G19" s="216"/>
      <c r="H19" s="216"/>
      <c r="I19" s="216"/>
      <c r="J19" s="216"/>
      <c r="K19" s="709">
        <f t="shared" si="0"/>
        <v>100000</v>
      </c>
      <c r="L19" s="710"/>
    </row>
    <row r="20" spans="1:12" ht="35.25" customHeight="1">
      <c r="A20" s="694" t="s">
        <v>489</v>
      </c>
      <c r="B20" s="695"/>
      <c r="C20" s="219">
        <f>C19</f>
        <v>100000</v>
      </c>
      <c r="D20" s="219"/>
      <c r="E20" s="219"/>
      <c r="F20" s="219"/>
      <c r="G20" s="219"/>
      <c r="H20" s="219"/>
      <c r="I20" s="219"/>
      <c r="J20" s="219">
        <f>J14</f>
        <v>-640932.38</v>
      </c>
      <c r="K20" s="711">
        <f t="shared" si="0"/>
        <v>-540932.38</v>
      </c>
      <c r="L20" s="712"/>
    </row>
    <row r="21" spans="1:12" ht="30.75" customHeight="1">
      <c r="A21" s="697" t="s">
        <v>491</v>
      </c>
      <c r="B21" s="698"/>
      <c r="C21" s="217"/>
      <c r="D21" s="218"/>
      <c r="E21" s="218"/>
      <c r="F21" s="218"/>
      <c r="G21" s="218"/>
      <c r="H21" s="218"/>
      <c r="I21" s="218"/>
      <c r="J21" s="218">
        <f>'Shpenzimet  11'!$J$46</f>
        <v>0</v>
      </c>
      <c r="K21" s="672">
        <f t="shared" si="0"/>
        <v>0</v>
      </c>
      <c r="L21" s="673"/>
    </row>
    <row r="22" spans="1:12" ht="29.25" customHeight="1">
      <c r="A22" s="690" t="s">
        <v>171</v>
      </c>
      <c r="B22" s="691"/>
      <c r="C22" s="80"/>
      <c r="D22" s="81"/>
      <c r="E22" s="81"/>
      <c r="F22" s="81"/>
      <c r="G22" s="81"/>
      <c r="H22" s="81"/>
      <c r="I22" s="81"/>
      <c r="J22" s="81"/>
      <c r="K22" s="707">
        <f t="shared" si="0"/>
        <v>0</v>
      </c>
      <c r="L22" s="708"/>
    </row>
    <row r="23" spans="1:12" ht="30.75" customHeight="1">
      <c r="A23" s="690" t="s">
        <v>177</v>
      </c>
      <c r="B23" s="691"/>
      <c r="C23" s="80"/>
      <c r="D23" s="81"/>
      <c r="E23" s="81"/>
      <c r="F23" s="81"/>
      <c r="G23" s="81"/>
      <c r="H23" s="81"/>
      <c r="I23" s="81"/>
      <c r="J23" s="81"/>
      <c r="K23" s="707">
        <f t="shared" si="0"/>
        <v>0</v>
      </c>
      <c r="L23" s="708"/>
    </row>
    <row r="24" spans="1:12" ht="26.25" customHeight="1">
      <c r="A24" s="682" t="s">
        <v>407</v>
      </c>
      <c r="B24" s="683"/>
      <c r="C24" s="80"/>
      <c r="D24" s="81"/>
      <c r="E24" s="81"/>
      <c r="F24" s="81"/>
      <c r="G24" s="81"/>
      <c r="H24" s="81"/>
      <c r="I24" s="81"/>
      <c r="J24" s="81"/>
      <c r="K24" s="707">
        <f t="shared" si="0"/>
        <v>0</v>
      </c>
      <c r="L24" s="708"/>
    </row>
    <row r="25" spans="1:12" ht="27" customHeight="1">
      <c r="A25" s="690" t="s">
        <v>518</v>
      </c>
      <c r="B25" s="691"/>
      <c r="C25" s="80"/>
      <c r="D25" s="81"/>
      <c r="E25" s="81"/>
      <c r="F25" s="81"/>
      <c r="G25" s="81"/>
      <c r="H25" s="81">
        <v>-640932</v>
      </c>
      <c r="I25" s="81"/>
      <c r="J25" s="81">
        <v>640932</v>
      </c>
      <c r="K25" s="707">
        <f t="shared" si="0"/>
        <v>0</v>
      </c>
      <c r="L25" s="708"/>
    </row>
    <row r="26" spans="1:12" ht="12.75">
      <c r="A26" s="727"/>
      <c r="B26" s="728"/>
      <c r="C26" s="679"/>
      <c r="D26" s="678"/>
      <c r="E26" s="678"/>
      <c r="F26" s="678"/>
      <c r="G26" s="678"/>
      <c r="H26" s="678"/>
      <c r="I26" s="678"/>
      <c r="J26" s="678"/>
      <c r="K26" s="707">
        <f t="shared" si="0"/>
        <v>0</v>
      </c>
      <c r="L26" s="708"/>
    </row>
    <row r="27" spans="1:12" ht="12.75">
      <c r="A27" s="729"/>
      <c r="B27" s="730"/>
      <c r="C27" s="679"/>
      <c r="D27" s="678"/>
      <c r="E27" s="678"/>
      <c r="F27" s="678"/>
      <c r="G27" s="678"/>
      <c r="H27" s="678"/>
      <c r="I27" s="678"/>
      <c r="J27" s="678"/>
      <c r="K27" s="707"/>
      <c r="L27" s="708"/>
    </row>
    <row r="28" spans="1:12" ht="12.75">
      <c r="A28" s="682"/>
      <c r="B28" s="683"/>
      <c r="C28" s="679"/>
      <c r="D28" s="678"/>
      <c r="E28" s="678"/>
      <c r="F28" s="678"/>
      <c r="G28" s="678"/>
      <c r="H28" s="678"/>
      <c r="I28" s="678"/>
      <c r="J28" s="678"/>
      <c r="K28" s="707">
        <f>C28+D28+E28+F28+G28+H28+I28+J28</f>
        <v>0</v>
      </c>
      <c r="L28" s="708"/>
    </row>
    <row r="29" spans="1:12" ht="12.75">
      <c r="A29" s="682"/>
      <c r="B29" s="683"/>
      <c r="C29" s="679"/>
      <c r="D29" s="678"/>
      <c r="E29" s="678"/>
      <c r="F29" s="678"/>
      <c r="G29" s="678"/>
      <c r="H29" s="678"/>
      <c r="I29" s="678"/>
      <c r="J29" s="678"/>
      <c r="K29" s="707"/>
      <c r="L29" s="708"/>
    </row>
    <row r="30" spans="1:12" ht="12.75">
      <c r="A30" s="682"/>
      <c r="B30" s="683"/>
      <c r="C30" s="679"/>
      <c r="D30" s="678"/>
      <c r="E30" s="678"/>
      <c r="F30" s="678"/>
      <c r="G30" s="678"/>
      <c r="H30" s="678"/>
      <c r="I30" s="678"/>
      <c r="J30" s="678"/>
      <c r="K30" s="707">
        <f>C30+D30+E30+F30+G30+H30+I30+J30</f>
        <v>0</v>
      </c>
      <c r="L30" s="708"/>
    </row>
    <row r="31" spans="1:12" ht="12.75">
      <c r="A31" s="682"/>
      <c r="B31" s="683"/>
      <c r="C31" s="680"/>
      <c r="D31" s="681"/>
      <c r="E31" s="681"/>
      <c r="F31" s="681"/>
      <c r="G31" s="681"/>
      <c r="H31" s="681"/>
      <c r="I31" s="681"/>
      <c r="J31" s="681"/>
      <c r="K31" s="713"/>
      <c r="L31" s="714"/>
    </row>
    <row r="32" spans="1:12" ht="19.5" customHeight="1">
      <c r="A32" s="686" t="s">
        <v>492</v>
      </c>
      <c r="B32" s="687"/>
      <c r="C32" s="731">
        <f>C20</f>
        <v>100000</v>
      </c>
      <c r="D32" s="731">
        <f aca="true" t="shared" si="1" ref="D32:I32">D8+D10+D12+D14+D15+D16+D17+D18+D19+D20+D21+D22+D23+D24+D25+D26+D28+D30</f>
        <v>0</v>
      </c>
      <c r="E32" s="731">
        <f t="shared" si="1"/>
        <v>0</v>
      </c>
      <c r="F32" s="731">
        <f t="shared" si="1"/>
        <v>0</v>
      </c>
      <c r="G32" s="731">
        <f t="shared" si="1"/>
        <v>0</v>
      </c>
      <c r="H32" s="731">
        <f t="shared" si="1"/>
        <v>-640932</v>
      </c>
      <c r="I32" s="731">
        <f t="shared" si="1"/>
        <v>0</v>
      </c>
      <c r="J32" s="731">
        <v>0</v>
      </c>
      <c r="K32" s="731">
        <f>C32+J32+H32</f>
        <v>-540932</v>
      </c>
      <c r="L32" s="733"/>
    </row>
    <row r="33" spans="1:12" ht="12.75">
      <c r="A33" s="688"/>
      <c r="B33" s="689"/>
      <c r="C33" s="732"/>
      <c r="D33" s="732"/>
      <c r="E33" s="732"/>
      <c r="F33" s="732"/>
      <c r="G33" s="732"/>
      <c r="H33" s="732"/>
      <c r="I33" s="732"/>
      <c r="J33" s="732"/>
      <c r="K33" s="732"/>
      <c r="L33" s="734"/>
    </row>
    <row r="34" spans="1:12" ht="13.5" thickBot="1">
      <c r="A34" s="684"/>
      <c r="B34" s="685"/>
      <c r="C34" s="61"/>
      <c r="D34" s="61"/>
      <c r="E34" s="61"/>
      <c r="F34" s="61"/>
      <c r="G34" s="61"/>
      <c r="H34" s="61"/>
      <c r="I34" s="61"/>
      <c r="J34" s="61"/>
      <c r="K34" s="61"/>
      <c r="L34" s="62"/>
    </row>
    <row r="35" spans="1:2" ht="13.5" thickTop="1">
      <c r="A35" s="696"/>
      <c r="B35" s="696"/>
    </row>
    <row r="36" spans="1:2" ht="12.75">
      <c r="A36" s="696"/>
      <c r="B36" s="696"/>
    </row>
  </sheetData>
  <sheetProtection/>
  <mergeCells count="109">
    <mergeCell ref="C32:C33"/>
    <mergeCell ref="D32:D33"/>
    <mergeCell ref="E32:E33"/>
    <mergeCell ref="F32:F33"/>
    <mergeCell ref="K32:L33"/>
    <mergeCell ref="G32:G33"/>
    <mergeCell ref="H32:H33"/>
    <mergeCell ref="I32:I33"/>
    <mergeCell ref="J32:J33"/>
    <mergeCell ref="C4:L5"/>
    <mergeCell ref="A12:B13"/>
    <mergeCell ref="A10:B11"/>
    <mergeCell ref="A26:B27"/>
    <mergeCell ref="C26:C27"/>
    <mergeCell ref="D26:D27"/>
    <mergeCell ref="E26:E27"/>
    <mergeCell ref="F26:F27"/>
    <mergeCell ref="G26:G27"/>
    <mergeCell ref="H26:H27"/>
    <mergeCell ref="K10:L11"/>
    <mergeCell ref="F10:F11"/>
    <mergeCell ref="G10:G11"/>
    <mergeCell ref="K12:L13"/>
    <mergeCell ref="F12:F13"/>
    <mergeCell ref="G12:G13"/>
    <mergeCell ref="H12:H13"/>
    <mergeCell ref="I12:I13"/>
    <mergeCell ref="J12:J13"/>
    <mergeCell ref="K21:L21"/>
    <mergeCell ref="K22:L22"/>
    <mergeCell ref="K26:L27"/>
    <mergeCell ref="K28:L29"/>
    <mergeCell ref="K30:L31"/>
    <mergeCell ref="K23:L23"/>
    <mergeCell ref="K24:L24"/>
    <mergeCell ref="K25:L25"/>
    <mergeCell ref="K15:L15"/>
    <mergeCell ref="K16:L16"/>
    <mergeCell ref="K17:L17"/>
    <mergeCell ref="K18:L18"/>
    <mergeCell ref="K19:L19"/>
    <mergeCell ref="K20:L20"/>
    <mergeCell ref="K14:L14"/>
    <mergeCell ref="I26:I27"/>
    <mergeCell ref="J26:J27"/>
    <mergeCell ref="C28:C29"/>
    <mergeCell ref="D28:D29"/>
    <mergeCell ref="E28:E29"/>
    <mergeCell ref="F28:F29"/>
    <mergeCell ref="G28:G29"/>
    <mergeCell ref="H28:H29"/>
    <mergeCell ref="I28:I29"/>
    <mergeCell ref="E12:E13"/>
    <mergeCell ref="C10:C11"/>
    <mergeCell ref="J8:J9"/>
    <mergeCell ref="C8:C9"/>
    <mergeCell ref="D8:D9"/>
    <mergeCell ref="E8:E9"/>
    <mergeCell ref="F8:F9"/>
    <mergeCell ref="D10:D11"/>
    <mergeCell ref="E10:E11"/>
    <mergeCell ref="J10:J11"/>
    <mergeCell ref="A16:B16"/>
    <mergeCell ref="A17:B17"/>
    <mergeCell ref="A18:B18"/>
    <mergeCell ref="G8:G9"/>
    <mergeCell ref="H8:H9"/>
    <mergeCell ref="I8:I9"/>
    <mergeCell ref="H10:H11"/>
    <mergeCell ref="I10:I11"/>
    <mergeCell ref="C12:C13"/>
    <mergeCell ref="D12:D13"/>
    <mergeCell ref="A19:B19"/>
    <mergeCell ref="A20:B20"/>
    <mergeCell ref="H6:H7"/>
    <mergeCell ref="A35:B35"/>
    <mergeCell ref="A36:B36"/>
    <mergeCell ref="C6:C7"/>
    <mergeCell ref="D6:D7"/>
    <mergeCell ref="A21:B21"/>
    <mergeCell ref="A22:B22"/>
    <mergeCell ref="A15:B15"/>
    <mergeCell ref="A28:B29"/>
    <mergeCell ref="A34:B34"/>
    <mergeCell ref="A30:B31"/>
    <mergeCell ref="A32:B33"/>
    <mergeCell ref="A23:B23"/>
    <mergeCell ref="A24:B24"/>
    <mergeCell ref="A25:B25"/>
    <mergeCell ref="A14:B14"/>
    <mergeCell ref="J28:J29"/>
    <mergeCell ref="C30:C31"/>
    <mergeCell ref="D30:D31"/>
    <mergeCell ref="E30:E31"/>
    <mergeCell ref="F30:F31"/>
    <mergeCell ref="G30:G31"/>
    <mergeCell ref="H30:H31"/>
    <mergeCell ref="I30:I31"/>
    <mergeCell ref="J30:J31"/>
    <mergeCell ref="B2:L3"/>
    <mergeCell ref="A4:B7"/>
    <mergeCell ref="A8:B9"/>
    <mergeCell ref="J6:J7"/>
    <mergeCell ref="K6:L7"/>
    <mergeCell ref="K8:L9"/>
    <mergeCell ref="I6:I7"/>
    <mergeCell ref="E6:E7"/>
    <mergeCell ref="F6:F7"/>
    <mergeCell ref="G6:G7"/>
  </mergeCells>
  <printOptions horizontalCentered="1" verticalCentered="1"/>
  <pageMargins left="0" right="0" top="0" bottom="0" header="0" footer="0"/>
  <pageSetup horizontalDpi="600" verticalDpi="600" orientation="landscape" paperSize="9" scale="88" r:id="rId1"/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K242"/>
  <sheetViews>
    <sheetView zoomScalePageLayoutView="0" workbookViewId="0" topLeftCell="A1">
      <selection activeCell="O205" sqref="O205"/>
    </sheetView>
  </sheetViews>
  <sheetFormatPr defaultColWidth="9.140625" defaultRowHeight="12.75"/>
  <cols>
    <col min="2" max="2" width="9.8515625" style="0" customWidth="1"/>
    <col min="6" max="6" width="11.7109375" style="0" customWidth="1"/>
    <col min="8" max="8" width="8.28125" style="0" customWidth="1"/>
    <col min="10" max="10" width="10.00390625" style="0" customWidth="1"/>
  </cols>
  <sheetData>
    <row r="2" spans="3:8" ht="15.75">
      <c r="C2" s="851" t="s">
        <v>449</v>
      </c>
      <c r="D2" s="852"/>
      <c r="E2" s="852"/>
      <c r="F2" s="852"/>
      <c r="G2" s="852"/>
      <c r="H2" s="853"/>
    </row>
    <row r="3" spans="2:11" ht="15.75">
      <c r="B3" s="94" t="s">
        <v>494</v>
      </c>
      <c r="C3" s="64"/>
      <c r="D3" s="64"/>
      <c r="E3" s="64"/>
      <c r="F3" s="64"/>
      <c r="G3" s="64"/>
      <c r="H3" s="64"/>
      <c r="K3" s="139" t="s">
        <v>252</v>
      </c>
    </row>
    <row r="4" ht="13.5" thickBot="1">
      <c r="I4" s="52" t="s">
        <v>426</v>
      </c>
    </row>
    <row r="5" spans="1:11" ht="13.5" thickTop="1">
      <c r="A5" s="59" t="s">
        <v>187</v>
      </c>
      <c r="B5" s="84"/>
      <c r="C5" s="84"/>
      <c r="D5" s="84"/>
      <c r="E5" s="84"/>
      <c r="F5" s="84"/>
      <c r="G5" s="84"/>
      <c r="H5" s="84"/>
      <c r="I5" s="84"/>
      <c r="J5" s="84"/>
      <c r="K5" s="85"/>
    </row>
    <row r="6" spans="1:11" ht="15">
      <c r="A6" s="60"/>
      <c r="B6" s="89" t="s">
        <v>198</v>
      </c>
      <c r="C6" s="110" t="s">
        <v>392</v>
      </c>
      <c r="D6" s="110"/>
      <c r="E6" s="12"/>
      <c r="F6" s="12"/>
      <c r="G6" s="12"/>
      <c r="H6" s="12"/>
      <c r="I6" s="12"/>
      <c r="J6" s="12"/>
      <c r="K6" s="86"/>
    </row>
    <row r="7" spans="1:11" ht="15.75">
      <c r="A7" s="91" t="s">
        <v>194</v>
      </c>
      <c r="B7" s="842" t="s">
        <v>188</v>
      </c>
      <c r="C7" s="842"/>
      <c r="D7" s="842"/>
      <c r="E7" s="842"/>
      <c r="F7" s="118" t="s">
        <v>189</v>
      </c>
      <c r="G7" s="854" t="s">
        <v>495</v>
      </c>
      <c r="H7" s="855"/>
      <c r="I7" s="118" t="s">
        <v>190</v>
      </c>
      <c r="J7" s="118" t="s">
        <v>191</v>
      </c>
      <c r="K7" s="86"/>
    </row>
    <row r="8" spans="1:11" ht="12.75">
      <c r="A8" s="60"/>
      <c r="B8" s="856" t="s">
        <v>451</v>
      </c>
      <c r="C8" s="752"/>
      <c r="D8" s="752"/>
      <c r="E8" s="752"/>
      <c r="F8" s="98" t="s">
        <v>312</v>
      </c>
      <c r="G8" s="857">
        <v>201.13</v>
      </c>
      <c r="H8" s="857"/>
      <c r="I8" s="98"/>
      <c r="J8" s="119">
        <f>G8</f>
        <v>201.13</v>
      </c>
      <c r="K8" s="86"/>
    </row>
    <row r="9" spans="1:11" ht="12.75">
      <c r="A9" s="60"/>
      <c r="B9" s="845"/>
      <c r="C9" s="846"/>
      <c r="D9" s="846"/>
      <c r="E9" s="846"/>
      <c r="F9" s="23"/>
      <c r="G9" s="847"/>
      <c r="H9" s="847"/>
      <c r="I9" s="23"/>
      <c r="J9" s="120"/>
      <c r="K9" s="86"/>
    </row>
    <row r="10" spans="1:11" ht="12.75">
      <c r="A10" s="60"/>
      <c r="B10" s="845"/>
      <c r="C10" s="846"/>
      <c r="D10" s="846"/>
      <c r="E10" s="846"/>
      <c r="F10" s="23"/>
      <c r="G10" s="847"/>
      <c r="H10" s="847"/>
      <c r="I10" s="23"/>
      <c r="J10" s="120"/>
      <c r="K10" s="86"/>
    </row>
    <row r="11" spans="1:11" ht="12.75">
      <c r="A11" s="60"/>
      <c r="B11" s="845"/>
      <c r="C11" s="846"/>
      <c r="D11" s="846"/>
      <c r="E11" s="846"/>
      <c r="F11" s="23"/>
      <c r="G11" s="847"/>
      <c r="H11" s="847"/>
      <c r="I11" s="23"/>
      <c r="J11" s="120"/>
      <c r="K11" s="86"/>
    </row>
    <row r="12" spans="1:11" ht="12.75">
      <c r="A12" s="60"/>
      <c r="B12" s="845" t="s">
        <v>450</v>
      </c>
      <c r="C12" s="846"/>
      <c r="D12" s="846"/>
      <c r="E12" s="846"/>
      <c r="F12" s="23" t="s">
        <v>313</v>
      </c>
      <c r="G12" s="847"/>
      <c r="H12" s="847"/>
      <c r="I12" s="282">
        <v>138.93</v>
      </c>
      <c r="J12" s="121">
        <f>G12*I12</f>
        <v>0</v>
      </c>
      <c r="K12" s="86"/>
    </row>
    <row r="13" spans="1:11" ht="12.75">
      <c r="A13" s="60"/>
      <c r="B13" s="845"/>
      <c r="C13" s="846"/>
      <c r="D13" s="846"/>
      <c r="E13" s="846"/>
      <c r="F13" s="23"/>
      <c r="G13" s="847"/>
      <c r="H13" s="847"/>
      <c r="I13" s="23"/>
      <c r="J13" s="120"/>
      <c r="K13" s="86"/>
    </row>
    <row r="14" spans="1:11" ht="12.75">
      <c r="A14" s="60"/>
      <c r="B14" s="845"/>
      <c r="C14" s="846"/>
      <c r="D14" s="846"/>
      <c r="E14" s="846"/>
      <c r="F14" s="23"/>
      <c r="G14" s="847"/>
      <c r="H14" s="847"/>
      <c r="I14" s="23"/>
      <c r="J14" s="120"/>
      <c r="K14" s="86"/>
    </row>
    <row r="15" spans="1:11" ht="12.75">
      <c r="A15" s="60"/>
      <c r="B15" s="848"/>
      <c r="C15" s="849"/>
      <c r="D15" s="849"/>
      <c r="E15" s="849"/>
      <c r="F15" s="99"/>
      <c r="G15" s="850"/>
      <c r="H15" s="850"/>
      <c r="I15" s="99"/>
      <c r="J15" s="122"/>
      <c r="K15" s="86"/>
    </row>
    <row r="16" spans="1:11" ht="12.75">
      <c r="A16" s="60"/>
      <c r="B16" s="840" t="s">
        <v>496</v>
      </c>
      <c r="C16" s="841"/>
      <c r="D16" s="841"/>
      <c r="E16" s="841"/>
      <c r="F16" s="123"/>
      <c r="G16" s="841"/>
      <c r="H16" s="841"/>
      <c r="I16" s="123"/>
      <c r="J16" s="124">
        <f>SUM(J8:J15)</f>
        <v>201.13</v>
      </c>
      <c r="K16" s="86"/>
    </row>
    <row r="17" spans="1:11" ht="21.75" customHeight="1">
      <c r="A17" s="88"/>
      <c r="B17" s="12"/>
      <c r="C17" s="12"/>
      <c r="D17" s="12"/>
      <c r="E17" s="12"/>
      <c r="F17" s="12"/>
      <c r="G17" s="12"/>
      <c r="H17" s="12"/>
      <c r="I17" s="12"/>
      <c r="J17" s="12"/>
      <c r="K17" s="86"/>
    </row>
    <row r="18" spans="1:11" ht="12.75">
      <c r="A18" s="88"/>
      <c r="B18" s="12"/>
      <c r="C18" s="12"/>
      <c r="D18" s="12"/>
      <c r="E18" s="12"/>
      <c r="F18" s="12"/>
      <c r="G18" s="12"/>
      <c r="H18" s="12"/>
      <c r="I18" s="12"/>
      <c r="J18" s="12"/>
      <c r="K18" s="86"/>
    </row>
    <row r="19" spans="1:11" ht="15.75">
      <c r="A19" s="88"/>
      <c r="B19" s="842" t="s">
        <v>193</v>
      </c>
      <c r="C19" s="842"/>
      <c r="D19" s="842"/>
      <c r="E19" s="842"/>
      <c r="F19" s="118" t="s">
        <v>189</v>
      </c>
      <c r="G19" s="843" t="s">
        <v>495</v>
      </c>
      <c r="H19" s="844"/>
      <c r="K19" s="86"/>
    </row>
    <row r="20" spans="1:11" ht="12.75">
      <c r="A20" s="88"/>
      <c r="B20" s="835" t="s">
        <v>314</v>
      </c>
      <c r="C20" s="835"/>
      <c r="D20" s="835"/>
      <c r="E20" s="835"/>
      <c r="F20" s="90" t="s">
        <v>312</v>
      </c>
      <c r="G20" s="770">
        <v>1070</v>
      </c>
      <c r="H20" s="770"/>
      <c r="K20" s="86"/>
    </row>
    <row r="21" spans="1:11" ht="12.75">
      <c r="A21" s="88"/>
      <c r="B21" s="835"/>
      <c r="C21" s="835"/>
      <c r="D21" s="835"/>
      <c r="E21" s="835"/>
      <c r="F21" s="90"/>
      <c r="G21" s="770"/>
      <c r="H21" s="770"/>
      <c r="K21" s="86"/>
    </row>
    <row r="22" spans="1:11" ht="12.75">
      <c r="A22" s="88"/>
      <c r="B22" s="836" t="s">
        <v>497</v>
      </c>
      <c r="C22" s="837"/>
      <c r="D22" s="837"/>
      <c r="E22" s="838"/>
      <c r="F22" s="123"/>
      <c r="G22" s="839">
        <f>SUM(G20:G21)</f>
        <v>1070</v>
      </c>
      <c r="H22" s="839"/>
      <c r="K22" s="86"/>
    </row>
    <row r="23" spans="1:11" ht="12.75">
      <c r="A23" s="88"/>
      <c r="B23" s="12"/>
      <c r="C23" s="12"/>
      <c r="D23" s="12"/>
      <c r="E23" s="12"/>
      <c r="F23" s="12"/>
      <c r="G23" s="12"/>
      <c r="H23" s="12"/>
      <c r="I23" s="12"/>
      <c r="J23" s="12"/>
      <c r="K23" s="86"/>
    </row>
    <row r="24" spans="1:11" ht="14.25">
      <c r="A24" s="92" t="s">
        <v>195</v>
      </c>
      <c r="B24" s="89" t="s">
        <v>199</v>
      </c>
      <c r="C24" s="111" t="s">
        <v>410</v>
      </c>
      <c r="D24" s="12"/>
      <c r="E24" s="12"/>
      <c r="F24" s="12"/>
      <c r="G24" s="12"/>
      <c r="H24" s="12"/>
      <c r="I24" s="12"/>
      <c r="J24" s="12"/>
      <c r="K24" s="86"/>
    </row>
    <row r="25" spans="1:11" ht="12.75">
      <c r="A25" s="88"/>
      <c r="B25" s="12"/>
      <c r="C25" s="12"/>
      <c r="D25" s="12"/>
      <c r="E25" s="12"/>
      <c r="F25" s="12"/>
      <c r="G25" s="12"/>
      <c r="H25" s="12"/>
      <c r="I25" s="12"/>
      <c r="J25" s="12"/>
      <c r="K25" s="86"/>
    </row>
    <row r="26" spans="1:11" ht="12.75">
      <c r="A26" s="88"/>
      <c r="B26" s="12"/>
      <c r="C26" s="12"/>
      <c r="D26" s="12"/>
      <c r="E26" s="12"/>
      <c r="F26" s="12"/>
      <c r="G26" s="12"/>
      <c r="H26" s="12"/>
      <c r="I26" s="12"/>
      <c r="J26" s="12"/>
      <c r="K26" s="86"/>
    </row>
    <row r="27" spans="1:11" ht="14.25">
      <c r="A27" s="88"/>
      <c r="B27" s="89" t="s">
        <v>200</v>
      </c>
      <c r="C27" s="111" t="s">
        <v>391</v>
      </c>
      <c r="D27" s="111"/>
      <c r="E27" s="111"/>
      <c r="F27" s="111"/>
      <c r="G27" s="12"/>
      <c r="H27" s="12"/>
      <c r="I27" s="12"/>
      <c r="J27" s="12"/>
      <c r="K27" s="86"/>
    </row>
    <row r="28" spans="1:11" ht="12.75">
      <c r="A28" s="92" t="s">
        <v>196</v>
      </c>
      <c r="B28" s="762" t="s">
        <v>197</v>
      </c>
      <c r="C28" s="750"/>
      <c r="D28" s="750"/>
      <c r="E28" s="750"/>
      <c r="F28" s="750">
        <v>2011</v>
      </c>
      <c r="G28" s="750"/>
      <c r="H28" s="750">
        <v>2010</v>
      </c>
      <c r="I28" s="750"/>
      <c r="J28" s="12"/>
      <c r="K28" s="86"/>
    </row>
    <row r="29" spans="1:11" ht="12.75">
      <c r="A29" s="93"/>
      <c r="B29" s="762"/>
      <c r="C29" s="750"/>
      <c r="D29" s="750"/>
      <c r="E29" s="750"/>
      <c r="F29" s="750"/>
      <c r="G29" s="750"/>
      <c r="H29" s="750"/>
      <c r="I29" s="750"/>
      <c r="J29" s="12"/>
      <c r="K29" s="86"/>
    </row>
    <row r="30" spans="1:11" ht="12.75">
      <c r="A30" s="93"/>
      <c r="B30" s="829" t="s">
        <v>260</v>
      </c>
      <c r="C30" s="775"/>
      <c r="D30" s="775"/>
      <c r="E30" s="776"/>
      <c r="F30" s="833">
        <f>F32</f>
        <v>8752590</v>
      </c>
      <c r="G30" s="834"/>
      <c r="H30" s="833">
        <f>H32</f>
        <v>8752510</v>
      </c>
      <c r="I30" s="833"/>
      <c r="J30" s="12"/>
      <c r="K30" s="86"/>
    </row>
    <row r="31" spans="1:11" ht="12.75">
      <c r="A31" s="88"/>
      <c r="B31" s="830" t="s">
        <v>315</v>
      </c>
      <c r="C31" s="831"/>
      <c r="D31" s="831"/>
      <c r="E31" s="832"/>
      <c r="F31" s="770">
        <v>0</v>
      </c>
      <c r="G31" s="770"/>
      <c r="H31" s="770"/>
      <c r="I31" s="770"/>
      <c r="J31" s="12"/>
      <c r="K31" s="86"/>
    </row>
    <row r="32" spans="1:11" ht="12.75" customHeight="1">
      <c r="A32" s="88"/>
      <c r="B32" s="830" t="s">
        <v>511</v>
      </c>
      <c r="C32" s="831"/>
      <c r="D32" s="831"/>
      <c r="E32" s="832"/>
      <c r="F32" s="780">
        <v>8752590</v>
      </c>
      <c r="G32" s="780"/>
      <c r="H32" s="780">
        <v>8752510</v>
      </c>
      <c r="I32" s="780"/>
      <c r="J32" s="12"/>
      <c r="K32" s="86"/>
    </row>
    <row r="33" spans="1:11" ht="12.75" customHeight="1">
      <c r="A33" s="88"/>
      <c r="B33" s="766"/>
      <c r="C33" s="767"/>
      <c r="D33" s="767"/>
      <c r="E33" s="767"/>
      <c r="F33" s="827"/>
      <c r="G33" s="827"/>
      <c r="H33" s="827"/>
      <c r="I33" s="827"/>
      <c r="J33" s="12"/>
      <c r="K33" s="86"/>
    </row>
    <row r="34" spans="1:11" ht="12.75">
      <c r="A34" s="88"/>
      <c r="B34" s="829" t="s">
        <v>316</v>
      </c>
      <c r="C34" s="775"/>
      <c r="D34" s="775"/>
      <c r="E34" s="776"/>
      <c r="F34" s="777">
        <f>F35+F36</f>
        <v>128498.98</v>
      </c>
      <c r="G34" s="777"/>
      <c r="H34" s="777">
        <f>H35</f>
        <v>99499</v>
      </c>
      <c r="I34" s="777"/>
      <c r="J34" s="12"/>
      <c r="K34" s="86"/>
    </row>
    <row r="35" spans="1:11" ht="12.75">
      <c r="A35" s="88"/>
      <c r="B35" s="824" t="s">
        <v>317</v>
      </c>
      <c r="C35" s="825"/>
      <c r="D35" s="825"/>
      <c r="E35" s="825"/>
      <c r="F35" s="826">
        <v>108498.98</v>
      </c>
      <c r="G35" s="826"/>
      <c r="H35" s="826">
        <v>99499</v>
      </c>
      <c r="I35" s="826"/>
      <c r="J35" s="12"/>
      <c r="K35" s="86"/>
    </row>
    <row r="36" spans="1:11" ht="12.75">
      <c r="A36" s="88"/>
      <c r="B36" s="824" t="s">
        <v>510</v>
      </c>
      <c r="C36" s="825"/>
      <c r="D36" s="825"/>
      <c r="E36" s="825"/>
      <c r="F36" s="826">
        <v>20000</v>
      </c>
      <c r="G36" s="826"/>
      <c r="H36" s="827"/>
      <c r="I36" s="827"/>
      <c r="J36" s="12"/>
      <c r="K36" s="86"/>
    </row>
    <row r="37" spans="1:11" ht="12.75">
      <c r="A37" s="88"/>
      <c r="B37" s="766"/>
      <c r="C37" s="767"/>
      <c r="D37" s="767"/>
      <c r="E37" s="767"/>
      <c r="F37" s="828"/>
      <c r="G37" s="828"/>
      <c r="H37" s="767"/>
      <c r="I37" s="767"/>
      <c r="J37" s="12"/>
      <c r="K37" s="86"/>
    </row>
    <row r="38" spans="1:11" ht="15">
      <c r="A38" s="88"/>
      <c r="B38" s="735" t="s">
        <v>192</v>
      </c>
      <c r="C38" s="736"/>
      <c r="D38" s="736"/>
      <c r="E38" s="736"/>
      <c r="F38" s="772">
        <f>F30+F34</f>
        <v>8881088.98</v>
      </c>
      <c r="G38" s="772"/>
      <c r="H38" s="772">
        <f>H30+H34</f>
        <v>8852009</v>
      </c>
      <c r="I38" s="772"/>
      <c r="J38" s="12"/>
      <c r="K38" s="86"/>
    </row>
    <row r="39" spans="1:11" ht="12.75">
      <c r="A39" s="88"/>
      <c r="B39" s="12"/>
      <c r="C39" s="12"/>
      <c r="D39" s="12"/>
      <c r="E39" s="12"/>
      <c r="F39" s="12"/>
      <c r="G39" s="12"/>
      <c r="H39" s="12"/>
      <c r="I39" s="12"/>
      <c r="J39" s="12"/>
      <c r="K39" s="86"/>
    </row>
    <row r="40" spans="1:11" ht="12.75">
      <c r="A40" s="88"/>
      <c r="B40" s="12"/>
      <c r="C40" s="12"/>
      <c r="D40" s="12"/>
      <c r="E40" s="12"/>
      <c r="F40" s="12"/>
      <c r="G40" s="12"/>
      <c r="H40" s="12"/>
      <c r="I40" s="12"/>
      <c r="J40" s="12"/>
      <c r="K40" s="86"/>
    </row>
    <row r="41" spans="1:11" ht="12.75">
      <c r="A41" s="88"/>
      <c r="B41" s="12"/>
      <c r="C41" s="12"/>
      <c r="D41" s="12"/>
      <c r="E41" s="12"/>
      <c r="F41" s="12"/>
      <c r="G41" s="12"/>
      <c r="H41" s="12"/>
      <c r="I41" s="12"/>
      <c r="J41" s="12"/>
      <c r="K41" s="86"/>
    </row>
    <row r="42" spans="1:11" ht="18" customHeight="1">
      <c r="A42" s="88"/>
      <c r="B42" s="89" t="s">
        <v>201</v>
      </c>
      <c r="C42" s="111" t="s">
        <v>390</v>
      </c>
      <c r="D42" s="12"/>
      <c r="E42" s="12"/>
      <c r="F42" s="12"/>
      <c r="G42" s="12"/>
      <c r="H42" s="12"/>
      <c r="I42" s="12"/>
      <c r="J42" s="12"/>
      <c r="K42" s="86"/>
    </row>
    <row r="43" spans="1:11" ht="12.75" customHeight="1">
      <c r="A43" s="88" t="s">
        <v>202</v>
      </c>
      <c r="B43" s="762" t="s">
        <v>197</v>
      </c>
      <c r="C43" s="750"/>
      <c r="D43" s="750"/>
      <c r="E43" s="750"/>
      <c r="F43" s="750">
        <v>2011</v>
      </c>
      <c r="G43" s="750"/>
      <c r="H43" s="750">
        <v>2010</v>
      </c>
      <c r="I43" s="750"/>
      <c r="J43" s="12"/>
      <c r="K43" s="86"/>
    </row>
    <row r="44" spans="1:11" ht="12.75" customHeight="1">
      <c r="A44" s="88"/>
      <c r="B44" s="762"/>
      <c r="C44" s="750"/>
      <c r="D44" s="750"/>
      <c r="E44" s="750"/>
      <c r="F44" s="750"/>
      <c r="G44" s="750"/>
      <c r="H44" s="750"/>
      <c r="I44" s="750"/>
      <c r="J44" s="12"/>
      <c r="K44" s="86"/>
    </row>
    <row r="45" spans="1:11" ht="12.75">
      <c r="A45" s="88"/>
      <c r="B45" s="766"/>
      <c r="C45" s="767"/>
      <c r="D45" s="767"/>
      <c r="E45" s="767"/>
      <c r="F45" s="767"/>
      <c r="G45" s="767"/>
      <c r="H45" s="767"/>
      <c r="I45" s="767"/>
      <c r="J45" s="12"/>
      <c r="K45" s="86"/>
    </row>
    <row r="46" spans="1:11" ht="12.75">
      <c r="A46" s="88"/>
      <c r="B46" s="766" t="s">
        <v>319</v>
      </c>
      <c r="C46" s="767"/>
      <c r="D46" s="767"/>
      <c r="E46" s="767"/>
      <c r="F46" s="823">
        <v>0</v>
      </c>
      <c r="G46" s="823"/>
      <c r="H46" s="823">
        <v>0</v>
      </c>
      <c r="I46" s="823"/>
      <c r="J46" s="12"/>
      <c r="K46" s="86"/>
    </row>
    <row r="47" spans="1:11" ht="12.75" customHeight="1">
      <c r="A47" s="88"/>
      <c r="B47" s="766"/>
      <c r="C47" s="767"/>
      <c r="D47" s="767"/>
      <c r="E47" s="767"/>
      <c r="F47" s="823"/>
      <c r="G47" s="823"/>
      <c r="H47" s="823"/>
      <c r="I47" s="823"/>
      <c r="J47" s="12"/>
      <c r="K47" s="86"/>
    </row>
    <row r="48" spans="1:11" ht="12.75" customHeight="1">
      <c r="A48" s="88"/>
      <c r="B48" s="766"/>
      <c r="C48" s="767"/>
      <c r="D48" s="767"/>
      <c r="E48" s="767"/>
      <c r="F48" s="823"/>
      <c r="G48" s="823"/>
      <c r="H48" s="823"/>
      <c r="I48" s="823"/>
      <c r="J48" s="12"/>
      <c r="K48" s="86"/>
    </row>
    <row r="49" spans="1:11" ht="12.75">
      <c r="A49" s="88"/>
      <c r="B49" s="766"/>
      <c r="C49" s="767"/>
      <c r="D49" s="767"/>
      <c r="E49" s="767"/>
      <c r="F49" s="823"/>
      <c r="G49" s="823"/>
      <c r="H49" s="823"/>
      <c r="I49" s="823"/>
      <c r="J49" s="12"/>
      <c r="K49" s="86"/>
    </row>
    <row r="50" spans="1:11" ht="12.75">
      <c r="A50" s="88"/>
      <c r="B50" s="766"/>
      <c r="C50" s="767"/>
      <c r="D50" s="767"/>
      <c r="E50" s="767"/>
      <c r="F50" s="823"/>
      <c r="G50" s="823"/>
      <c r="H50" s="823"/>
      <c r="I50" s="823"/>
      <c r="J50" s="12"/>
      <c r="K50" s="86"/>
    </row>
    <row r="51" spans="1:11" ht="12.75">
      <c r="A51" s="88"/>
      <c r="B51" s="766"/>
      <c r="C51" s="767"/>
      <c r="D51" s="767"/>
      <c r="E51" s="767"/>
      <c r="F51" s="823"/>
      <c r="G51" s="823"/>
      <c r="H51" s="823"/>
      <c r="I51" s="823"/>
      <c r="J51" s="12"/>
      <c r="K51" s="86"/>
    </row>
    <row r="52" spans="1:11" ht="12.75">
      <c r="A52" s="88"/>
      <c r="B52" s="766"/>
      <c r="C52" s="767"/>
      <c r="D52" s="767"/>
      <c r="E52" s="767"/>
      <c r="F52" s="767"/>
      <c r="G52" s="767"/>
      <c r="H52" s="767"/>
      <c r="I52" s="767"/>
      <c r="J52" s="12"/>
      <c r="K52" s="86"/>
    </row>
    <row r="53" spans="1:11" ht="15.75">
      <c r="A53" s="88"/>
      <c r="B53" s="819" t="s">
        <v>192</v>
      </c>
      <c r="C53" s="820"/>
      <c r="D53" s="820"/>
      <c r="E53" s="820"/>
      <c r="F53" s="821">
        <f>SUM(F46:F52)</f>
        <v>0</v>
      </c>
      <c r="G53" s="773"/>
      <c r="H53" s="821">
        <f>SUM(H46:H52)</f>
        <v>0</v>
      </c>
      <c r="I53" s="773"/>
      <c r="J53" s="12"/>
      <c r="K53" s="86"/>
    </row>
    <row r="54" spans="1:11" ht="12.75">
      <c r="A54" s="88"/>
      <c r="B54" s="12"/>
      <c r="C54" s="12"/>
      <c r="D54" s="12"/>
      <c r="E54" s="12"/>
      <c r="F54" s="12"/>
      <c r="G54" s="12"/>
      <c r="H54" s="12"/>
      <c r="I54" s="12"/>
      <c r="J54" s="12"/>
      <c r="K54" s="86"/>
    </row>
    <row r="55" spans="1:11" ht="14.25">
      <c r="A55" s="88" t="s">
        <v>203</v>
      </c>
      <c r="B55" s="89" t="s">
        <v>204</v>
      </c>
      <c r="C55" s="111" t="s">
        <v>389</v>
      </c>
      <c r="D55" s="12"/>
      <c r="E55" s="12"/>
      <c r="F55" s="12"/>
      <c r="G55" s="12"/>
      <c r="H55" s="12"/>
      <c r="I55" s="12"/>
      <c r="J55" s="12"/>
      <c r="K55" s="86"/>
    </row>
    <row r="56" spans="1:11" ht="12.75">
      <c r="A56" s="88"/>
      <c r="B56" s="89"/>
      <c r="C56" s="12"/>
      <c r="D56" s="12"/>
      <c r="E56" s="12"/>
      <c r="F56" s="12"/>
      <c r="G56" s="12"/>
      <c r="H56" s="12"/>
      <c r="I56" s="12"/>
      <c r="J56" s="12"/>
      <c r="K56" s="86"/>
    </row>
    <row r="57" spans="1:11" ht="14.25">
      <c r="A57" s="88" t="s">
        <v>205</v>
      </c>
      <c r="B57" s="89" t="s">
        <v>206</v>
      </c>
      <c r="C57" s="111" t="s">
        <v>388</v>
      </c>
      <c r="D57" s="12"/>
      <c r="E57" s="12"/>
      <c r="F57" s="12"/>
      <c r="G57" s="12"/>
      <c r="H57" s="12"/>
      <c r="I57" s="12"/>
      <c r="J57" s="12"/>
      <c r="K57" s="86"/>
    </row>
    <row r="58" spans="1:11" ht="12.75">
      <c r="A58" s="88"/>
      <c r="B58" s="89"/>
      <c r="C58" s="12"/>
      <c r="D58" s="12"/>
      <c r="E58" s="12"/>
      <c r="F58" s="12"/>
      <c r="G58" s="12"/>
      <c r="H58" s="12"/>
      <c r="I58" s="12"/>
      <c r="J58" s="12"/>
      <c r="K58" s="86"/>
    </row>
    <row r="59" spans="1:11" ht="14.25">
      <c r="A59" s="88" t="s">
        <v>207</v>
      </c>
      <c r="B59" s="89" t="s">
        <v>208</v>
      </c>
      <c r="C59" s="111" t="s">
        <v>387</v>
      </c>
      <c r="D59" s="12"/>
      <c r="E59" s="12"/>
      <c r="F59" s="12"/>
      <c r="G59" s="12"/>
      <c r="H59" s="12"/>
      <c r="I59" s="12"/>
      <c r="J59" s="12"/>
      <c r="K59" s="86"/>
    </row>
    <row r="60" spans="1:11" ht="12.75">
      <c r="A60" s="60"/>
      <c r="B60" s="822" t="s">
        <v>197</v>
      </c>
      <c r="C60" s="822"/>
      <c r="D60" s="822"/>
      <c r="E60" s="822"/>
      <c r="F60" s="822">
        <v>2011</v>
      </c>
      <c r="G60" s="822"/>
      <c r="H60" s="822">
        <v>2010</v>
      </c>
      <c r="I60" s="822"/>
      <c r="J60" s="12"/>
      <c r="K60" s="86"/>
    </row>
    <row r="61" spans="1:11" ht="12.75">
      <c r="A61" s="60"/>
      <c r="B61" s="767" t="s">
        <v>519</v>
      </c>
      <c r="C61" s="767"/>
      <c r="D61" s="767"/>
      <c r="E61" s="767"/>
      <c r="F61" s="770">
        <f>497491.66+821266.45</f>
        <v>1318758.1099999999</v>
      </c>
      <c r="G61" s="770"/>
      <c r="H61" s="770">
        <v>497491.66</v>
      </c>
      <c r="I61" s="770"/>
      <c r="J61" s="12"/>
      <c r="K61" s="86"/>
    </row>
    <row r="62" spans="1:11" ht="12.75" customHeight="1">
      <c r="A62" s="60"/>
      <c r="B62" s="813" t="s">
        <v>320</v>
      </c>
      <c r="C62" s="814"/>
      <c r="D62" s="814"/>
      <c r="E62" s="815"/>
      <c r="F62" s="816">
        <f>F61</f>
        <v>1318758.1099999999</v>
      </c>
      <c r="G62" s="817"/>
      <c r="H62" s="818">
        <f>H61</f>
        <v>497491.66</v>
      </c>
      <c r="I62" s="815"/>
      <c r="J62" s="12"/>
      <c r="K62" s="86"/>
    </row>
    <row r="63" spans="1:11" ht="12.75" customHeight="1" thickBot="1">
      <c r="A63" s="87"/>
      <c r="B63" s="805"/>
      <c r="C63" s="805"/>
      <c r="D63" s="805"/>
      <c r="E63" s="805"/>
      <c r="F63" s="805"/>
      <c r="G63" s="805"/>
      <c r="H63" s="805"/>
      <c r="I63" s="805"/>
      <c r="J63" s="61"/>
      <c r="K63" s="62"/>
    </row>
    <row r="64" spans="1:11" ht="14.25" thickBot="1" thickTop="1">
      <c r="A64" s="12"/>
      <c r="B64" s="79"/>
      <c r="C64" s="79"/>
      <c r="D64" s="79"/>
      <c r="E64" s="79"/>
      <c r="F64" s="79"/>
      <c r="G64" s="79"/>
      <c r="H64" s="79"/>
      <c r="I64" s="79"/>
      <c r="J64" s="12"/>
      <c r="K64" s="12"/>
    </row>
    <row r="65" spans="1:11" ht="13.5" thickTop="1">
      <c r="A65" s="59"/>
      <c r="B65" s="125"/>
      <c r="C65" s="125"/>
      <c r="D65" s="125"/>
      <c r="E65" s="125"/>
      <c r="F65" s="125"/>
      <c r="G65" s="125"/>
      <c r="H65" s="125"/>
      <c r="I65" s="125"/>
      <c r="J65" s="84"/>
      <c r="K65" s="85"/>
    </row>
    <row r="66" spans="1:11" ht="12.75">
      <c r="A66" s="60"/>
      <c r="B66" s="64" t="s">
        <v>498</v>
      </c>
      <c r="C66" s="64"/>
      <c r="D66" s="64"/>
      <c r="E66" s="64"/>
      <c r="F66" s="64"/>
      <c r="G66" s="64"/>
      <c r="H66" s="64"/>
      <c r="K66" s="108" t="s">
        <v>275</v>
      </c>
    </row>
    <row r="67" spans="1:11" ht="12.75">
      <c r="A67" s="60"/>
      <c r="B67" s="12"/>
      <c r="C67" s="12"/>
      <c r="D67" s="12"/>
      <c r="E67" s="12"/>
      <c r="F67" s="12"/>
      <c r="G67" s="12"/>
      <c r="H67" s="12"/>
      <c r="I67" s="12"/>
      <c r="J67" s="12"/>
      <c r="K67" s="86"/>
    </row>
    <row r="68" spans="1:11" ht="12.75">
      <c r="A68" s="96"/>
      <c r="B68" s="12"/>
      <c r="C68" s="12"/>
      <c r="D68" s="12"/>
      <c r="E68" s="12"/>
      <c r="F68" s="12"/>
      <c r="G68" s="12"/>
      <c r="H68" s="12"/>
      <c r="I68" s="12"/>
      <c r="J68" s="12"/>
      <c r="K68" s="86"/>
    </row>
    <row r="69" spans="1:11" ht="12.75">
      <c r="A69" s="96" t="s">
        <v>187</v>
      </c>
      <c r="B69" s="12"/>
      <c r="C69" s="12"/>
      <c r="D69" s="12"/>
      <c r="E69" s="12"/>
      <c r="F69" s="12"/>
      <c r="G69" s="12"/>
      <c r="H69" s="12"/>
      <c r="I69" s="12"/>
      <c r="J69" s="12"/>
      <c r="K69" s="86"/>
    </row>
    <row r="70" spans="1:11" ht="14.25">
      <c r="A70" s="97" t="s">
        <v>209</v>
      </c>
      <c r="B70" s="89" t="s">
        <v>210</v>
      </c>
      <c r="C70" s="111" t="s">
        <v>321</v>
      </c>
      <c r="D70" s="12"/>
      <c r="E70" s="12"/>
      <c r="F70" s="12"/>
      <c r="G70" s="12"/>
      <c r="H70" s="12"/>
      <c r="I70" s="12"/>
      <c r="J70" s="12"/>
      <c r="K70" s="86"/>
    </row>
    <row r="71" spans="1:11" ht="12.75">
      <c r="A71" s="97"/>
      <c r="B71" s="89"/>
      <c r="C71" s="12"/>
      <c r="D71" s="12"/>
      <c r="E71" s="12"/>
      <c r="F71" s="12"/>
      <c r="G71" s="12"/>
      <c r="H71" s="12"/>
      <c r="I71" s="12"/>
      <c r="J71" s="12"/>
      <c r="K71" s="86"/>
    </row>
    <row r="72" spans="1:11" ht="12.75" customHeight="1">
      <c r="A72" s="97"/>
      <c r="B72" s="89"/>
      <c r="C72" s="12"/>
      <c r="D72" s="12"/>
      <c r="E72" s="12"/>
      <c r="F72" s="12"/>
      <c r="G72" s="12"/>
      <c r="H72" s="12"/>
      <c r="I72" s="12"/>
      <c r="J72" s="12"/>
      <c r="K72" s="86"/>
    </row>
    <row r="73" spans="1:11" ht="14.25">
      <c r="A73" s="97" t="s">
        <v>220</v>
      </c>
      <c r="B73" s="89" t="s">
        <v>219</v>
      </c>
      <c r="C73" s="111" t="s">
        <v>386</v>
      </c>
      <c r="D73" s="12"/>
      <c r="E73" s="12"/>
      <c r="F73" s="12"/>
      <c r="G73" s="12"/>
      <c r="H73" s="12"/>
      <c r="I73" s="12"/>
      <c r="J73" s="12"/>
      <c r="K73" s="86"/>
    </row>
    <row r="74" spans="1:11" ht="31.5" customHeight="1">
      <c r="A74" s="60"/>
      <c r="B74" s="806"/>
      <c r="C74" s="806"/>
      <c r="D74" s="664" t="s">
        <v>211</v>
      </c>
      <c r="E74" s="664" t="s">
        <v>212</v>
      </c>
      <c r="F74" s="664" t="s">
        <v>213</v>
      </c>
      <c r="G74" s="664" t="s">
        <v>214</v>
      </c>
      <c r="H74" s="664" t="s">
        <v>215</v>
      </c>
      <c r="I74" s="809" t="s">
        <v>192</v>
      </c>
      <c r="J74" s="810"/>
      <c r="K74" s="798"/>
    </row>
    <row r="75" spans="1:11" ht="22.5" customHeight="1">
      <c r="A75" s="60"/>
      <c r="B75" s="807"/>
      <c r="C75" s="807"/>
      <c r="D75" s="665"/>
      <c r="E75" s="665"/>
      <c r="F75" s="665"/>
      <c r="G75" s="665"/>
      <c r="H75" s="808"/>
      <c r="I75" s="811"/>
      <c r="J75" s="812"/>
      <c r="K75" s="798"/>
    </row>
    <row r="76" spans="1:11" ht="22.5" customHeight="1">
      <c r="A76" s="60"/>
      <c r="B76" s="799" t="s">
        <v>499</v>
      </c>
      <c r="C76" s="800"/>
      <c r="D76" s="157">
        <v>0</v>
      </c>
      <c r="E76" s="157">
        <v>0</v>
      </c>
      <c r="F76" s="157"/>
      <c r="G76" s="157">
        <v>0</v>
      </c>
      <c r="H76" s="157">
        <v>0</v>
      </c>
      <c r="I76" s="801">
        <f>D76+E76+F76+G76+H76</f>
        <v>0</v>
      </c>
      <c r="J76" s="802"/>
      <c r="K76" s="86"/>
    </row>
    <row r="77" spans="1:11" ht="27.75" customHeight="1">
      <c r="A77" s="60"/>
      <c r="B77" s="803" t="s">
        <v>459</v>
      </c>
      <c r="C77" s="804"/>
      <c r="D77" s="158"/>
      <c r="E77" s="158"/>
      <c r="F77" s="159"/>
      <c r="G77" s="158"/>
      <c r="H77" s="158"/>
      <c r="I77" s="787"/>
      <c r="J77" s="788"/>
      <c r="K77" s="86"/>
    </row>
    <row r="78" spans="1:11" ht="24" customHeight="1">
      <c r="A78" s="60"/>
      <c r="B78" s="790" t="s">
        <v>216</v>
      </c>
      <c r="C78" s="791"/>
      <c r="D78" s="158"/>
      <c r="E78" s="158"/>
      <c r="F78" s="158"/>
      <c r="G78" s="158"/>
      <c r="H78" s="158"/>
      <c r="I78" s="787"/>
      <c r="J78" s="788"/>
      <c r="K78" s="86"/>
    </row>
    <row r="79" spans="1:11" ht="29.25" customHeight="1">
      <c r="A79" s="60"/>
      <c r="B79" s="790" t="s">
        <v>217</v>
      </c>
      <c r="C79" s="791"/>
      <c r="D79" s="158"/>
      <c r="E79" s="158"/>
      <c r="F79" s="158"/>
      <c r="G79" s="158"/>
      <c r="H79" s="158"/>
      <c r="I79" s="787"/>
      <c r="J79" s="788"/>
      <c r="K79" s="86"/>
    </row>
    <row r="80" spans="1:11" ht="29.25" customHeight="1">
      <c r="A80" s="60"/>
      <c r="B80" s="792" t="s">
        <v>218</v>
      </c>
      <c r="C80" s="793"/>
      <c r="D80" s="160"/>
      <c r="E80" s="160"/>
      <c r="F80" s="160"/>
      <c r="G80" s="160"/>
      <c r="H80" s="160"/>
      <c r="I80" s="794"/>
      <c r="J80" s="795"/>
      <c r="K80" s="86"/>
    </row>
    <row r="81" spans="1:11" ht="27" customHeight="1">
      <c r="A81" s="60"/>
      <c r="B81" s="784" t="s">
        <v>460</v>
      </c>
      <c r="C81" s="784"/>
      <c r="D81" s="161">
        <f>D76-D77-D78-D79-D80</f>
        <v>0</v>
      </c>
      <c r="E81" s="162">
        <f>E76-E77-E78-E79-E80</f>
        <v>0</v>
      </c>
      <c r="F81" s="163">
        <f>F76+F77+F78+F79+F80</f>
        <v>0</v>
      </c>
      <c r="G81" s="162">
        <f>G76+G77+G78+G79+G80</f>
        <v>0</v>
      </c>
      <c r="H81" s="162">
        <f>H76+H77+H78+H79+H80</f>
        <v>0</v>
      </c>
      <c r="I81" s="796">
        <f>I76+I77+I78+I79+I80</f>
        <v>0</v>
      </c>
      <c r="J81" s="797">
        <f>J76+J77+J78+J79+J80</f>
        <v>0</v>
      </c>
      <c r="K81" s="86"/>
    </row>
    <row r="82" spans="1:11" ht="25.5" customHeight="1">
      <c r="A82" s="60"/>
      <c r="B82" s="786" t="s">
        <v>459</v>
      </c>
      <c r="C82" s="786"/>
      <c r="D82" s="164"/>
      <c r="E82" s="158"/>
      <c r="F82" s="158">
        <v>0</v>
      </c>
      <c r="G82" s="158"/>
      <c r="H82" s="158"/>
      <c r="I82" s="787"/>
      <c r="J82" s="788"/>
      <c r="K82" s="86"/>
    </row>
    <row r="83" spans="1:11" ht="32.25" customHeight="1">
      <c r="A83" s="60"/>
      <c r="B83" s="789" t="s">
        <v>216</v>
      </c>
      <c r="C83" s="789"/>
      <c r="D83" s="164"/>
      <c r="E83" s="158"/>
      <c r="F83" s="158"/>
      <c r="G83" s="158"/>
      <c r="H83" s="158"/>
      <c r="I83" s="787"/>
      <c r="J83" s="788"/>
      <c r="K83" s="86"/>
    </row>
    <row r="84" spans="1:11" ht="33.75" customHeight="1">
      <c r="A84" s="60"/>
      <c r="B84" s="789" t="s">
        <v>217</v>
      </c>
      <c r="C84" s="789"/>
      <c r="D84" s="164"/>
      <c r="E84" s="158"/>
      <c r="F84" s="158"/>
      <c r="G84" s="158"/>
      <c r="H84" s="158"/>
      <c r="I84" s="787"/>
      <c r="J84" s="788"/>
      <c r="K84" s="86"/>
    </row>
    <row r="85" spans="1:11" ht="30" customHeight="1">
      <c r="A85" s="60"/>
      <c r="B85" s="781" t="s">
        <v>218</v>
      </c>
      <c r="C85" s="781"/>
      <c r="D85" s="165"/>
      <c r="E85" s="166"/>
      <c r="F85" s="166"/>
      <c r="G85" s="166"/>
      <c r="H85" s="166"/>
      <c r="I85" s="782"/>
      <c r="J85" s="783"/>
      <c r="K85" s="86"/>
    </row>
    <row r="86" spans="1:11" ht="27.75" customHeight="1">
      <c r="A86" s="60"/>
      <c r="B86" s="784" t="s">
        <v>500</v>
      </c>
      <c r="C86" s="784"/>
      <c r="D86" s="167">
        <f>D81+D82+D83+D84+D85</f>
        <v>0</v>
      </c>
      <c r="E86" s="167">
        <f aca="true" t="shared" si="0" ref="E86:J86">E81+E82+E83+E84+E85</f>
        <v>0</v>
      </c>
      <c r="F86" s="167">
        <f t="shared" si="0"/>
        <v>0</v>
      </c>
      <c r="G86" s="167">
        <f t="shared" si="0"/>
        <v>0</v>
      </c>
      <c r="H86" s="167">
        <f t="shared" si="0"/>
        <v>0</v>
      </c>
      <c r="I86" s="785">
        <f t="shared" si="0"/>
        <v>0</v>
      </c>
      <c r="J86" s="785">
        <f t="shared" si="0"/>
        <v>0</v>
      </c>
      <c r="K86" s="86"/>
    </row>
    <row r="87" spans="1:11" ht="12.75">
      <c r="A87" s="96"/>
      <c r="B87" s="12"/>
      <c r="C87" s="12"/>
      <c r="D87" s="12"/>
      <c r="E87" s="12"/>
      <c r="F87" s="12"/>
      <c r="G87" s="12"/>
      <c r="H87" s="12"/>
      <c r="I87" s="12"/>
      <c r="J87" s="12"/>
      <c r="K87" s="86"/>
    </row>
    <row r="88" spans="1:11" ht="12.75">
      <c r="A88" s="96"/>
      <c r="B88" s="12"/>
      <c r="C88" s="12"/>
      <c r="D88" s="12"/>
      <c r="E88" s="12"/>
      <c r="F88" s="12"/>
      <c r="G88" s="12"/>
      <c r="H88" s="12"/>
      <c r="I88" s="12"/>
      <c r="J88" s="12"/>
      <c r="K88" s="86"/>
    </row>
    <row r="89" spans="1:11" ht="14.25">
      <c r="A89" s="97" t="s">
        <v>222</v>
      </c>
      <c r="B89" s="114" t="s">
        <v>221</v>
      </c>
      <c r="C89" s="111" t="s">
        <v>382</v>
      </c>
      <c r="D89" s="12"/>
      <c r="E89" s="12"/>
      <c r="F89" s="12"/>
      <c r="G89" s="12"/>
      <c r="H89" s="12"/>
      <c r="I89" s="12"/>
      <c r="J89" s="12"/>
      <c r="K89" s="86"/>
    </row>
    <row r="90" spans="1:11" ht="12.75">
      <c r="A90" s="97"/>
      <c r="B90" s="126"/>
      <c r="C90" s="12"/>
      <c r="D90" s="12"/>
      <c r="E90" s="12"/>
      <c r="F90" s="12"/>
      <c r="G90" s="12"/>
      <c r="H90" s="12"/>
      <c r="I90" s="12"/>
      <c r="J90" s="12"/>
      <c r="K90" s="86"/>
    </row>
    <row r="91" spans="1:11" ht="14.25">
      <c r="A91" s="97" t="s">
        <v>224</v>
      </c>
      <c r="B91" s="114" t="s">
        <v>223</v>
      </c>
      <c r="C91" s="111" t="s">
        <v>383</v>
      </c>
      <c r="D91" s="12"/>
      <c r="E91" s="12"/>
      <c r="F91" s="12"/>
      <c r="G91" s="12"/>
      <c r="H91" s="12"/>
      <c r="I91" s="12"/>
      <c r="J91" s="12"/>
      <c r="K91" s="86"/>
    </row>
    <row r="92" spans="1:11" ht="12.75">
      <c r="A92" s="96"/>
      <c r="B92" s="126"/>
      <c r="C92" s="12"/>
      <c r="D92" s="12"/>
      <c r="E92" s="12"/>
      <c r="F92" s="12"/>
      <c r="G92" s="12"/>
      <c r="H92" s="12"/>
      <c r="I92" s="12"/>
      <c r="J92" s="12"/>
      <c r="K92" s="86"/>
    </row>
    <row r="93" spans="1:11" ht="14.25">
      <c r="A93" s="97" t="s">
        <v>226</v>
      </c>
      <c r="B93" s="114" t="s">
        <v>225</v>
      </c>
      <c r="C93" s="111" t="s">
        <v>384</v>
      </c>
      <c r="D93" s="12"/>
      <c r="E93" s="12"/>
      <c r="F93" s="12"/>
      <c r="G93" s="12"/>
      <c r="H93" s="12"/>
      <c r="I93" s="12"/>
      <c r="J93" s="12"/>
      <c r="K93" s="86"/>
    </row>
    <row r="94" spans="1:11" ht="12.75">
      <c r="A94" s="96"/>
      <c r="B94" s="126"/>
      <c r="C94" s="12"/>
      <c r="D94" s="12"/>
      <c r="E94" s="12"/>
      <c r="F94" s="12"/>
      <c r="G94" s="12"/>
      <c r="H94" s="12"/>
      <c r="I94" s="12"/>
      <c r="J94" s="12"/>
      <c r="K94" s="86"/>
    </row>
    <row r="95" spans="1:11" ht="14.25">
      <c r="A95" s="96" t="s">
        <v>228</v>
      </c>
      <c r="B95" s="114" t="s">
        <v>227</v>
      </c>
      <c r="C95" s="111" t="s">
        <v>385</v>
      </c>
      <c r="D95" s="12"/>
      <c r="E95" s="12"/>
      <c r="F95" s="143" t="s">
        <v>295</v>
      </c>
      <c r="G95" s="12"/>
      <c r="H95" s="12"/>
      <c r="I95" s="12"/>
      <c r="J95" s="12"/>
      <c r="K95" s="86"/>
    </row>
    <row r="96" spans="1:11" ht="14.25">
      <c r="A96" s="96"/>
      <c r="B96" s="114"/>
      <c r="C96" s="111"/>
      <c r="D96" s="12"/>
      <c r="E96" s="12"/>
      <c r="F96" s="12"/>
      <c r="G96" s="12"/>
      <c r="H96" s="12"/>
      <c r="I96" s="12"/>
      <c r="J96" s="12"/>
      <c r="K96" s="86"/>
    </row>
    <row r="97" spans="1:11" ht="14.25">
      <c r="A97" s="96"/>
      <c r="B97" s="114"/>
      <c r="C97" s="111"/>
      <c r="D97" s="12"/>
      <c r="E97" s="12"/>
      <c r="F97" s="12"/>
      <c r="G97" s="12"/>
      <c r="H97" s="12"/>
      <c r="I97" s="12"/>
      <c r="J97" s="12"/>
      <c r="K97" s="86"/>
    </row>
    <row r="98" spans="1:11" ht="14.25">
      <c r="A98" s="96"/>
      <c r="B98" s="114"/>
      <c r="C98" s="111"/>
      <c r="D98" s="12"/>
      <c r="E98" s="12"/>
      <c r="F98" s="12"/>
      <c r="G98" s="12"/>
      <c r="H98" s="12"/>
      <c r="I98" s="12"/>
      <c r="J98" s="12"/>
      <c r="K98" s="86"/>
    </row>
    <row r="99" spans="1:11" ht="14.25">
      <c r="A99" s="96"/>
      <c r="B99" s="114"/>
      <c r="C99" s="111"/>
      <c r="D99" s="12"/>
      <c r="E99" s="12"/>
      <c r="F99" s="12"/>
      <c r="G99" s="12"/>
      <c r="H99" s="12"/>
      <c r="I99" s="12"/>
      <c r="J99" s="12"/>
      <c r="K99" s="86"/>
    </row>
    <row r="100" spans="1:11" ht="14.25">
      <c r="A100" s="96"/>
      <c r="B100" s="114"/>
      <c r="C100" s="111"/>
      <c r="D100" s="12"/>
      <c r="E100" s="12"/>
      <c r="F100" s="12"/>
      <c r="G100" s="12"/>
      <c r="H100" s="12"/>
      <c r="I100" s="12"/>
      <c r="J100" s="12"/>
      <c r="K100" s="86"/>
    </row>
    <row r="101" spans="1:11" ht="14.25">
      <c r="A101" s="96"/>
      <c r="B101" s="114"/>
      <c r="C101" s="111"/>
      <c r="D101" s="12"/>
      <c r="E101" s="12"/>
      <c r="F101" s="12"/>
      <c r="G101" s="12"/>
      <c r="H101" s="12"/>
      <c r="I101" s="12"/>
      <c r="J101" s="12"/>
      <c r="K101" s="86"/>
    </row>
    <row r="102" spans="1:11" ht="14.25">
      <c r="A102" s="96"/>
      <c r="B102" s="114"/>
      <c r="C102" s="111"/>
      <c r="D102" s="12"/>
      <c r="E102" s="12"/>
      <c r="F102" s="12"/>
      <c r="G102" s="12"/>
      <c r="H102" s="12"/>
      <c r="I102" s="12"/>
      <c r="J102" s="12"/>
      <c r="K102" s="86"/>
    </row>
    <row r="103" spans="1:11" ht="14.25">
      <c r="A103" s="96"/>
      <c r="B103" s="114"/>
      <c r="C103" s="111"/>
      <c r="D103" s="12"/>
      <c r="E103" s="12"/>
      <c r="F103" s="12"/>
      <c r="G103" s="12"/>
      <c r="H103" s="12"/>
      <c r="I103" s="12"/>
      <c r="J103" s="12"/>
      <c r="K103" s="86"/>
    </row>
    <row r="104" spans="1:11" ht="14.25">
      <c r="A104" s="96"/>
      <c r="B104" s="114"/>
      <c r="C104" s="111"/>
      <c r="D104" s="12"/>
      <c r="E104" s="12"/>
      <c r="F104" s="12"/>
      <c r="G104" s="12"/>
      <c r="H104" s="12"/>
      <c r="I104" s="12"/>
      <c r="J104" s="12"/>
      <c r="K104" s="86"/>
    </row>
    <row r="105" spans="1:11" ht="14.25">
      <c r="A105" s="96"/>
      <c r="B105" s="114"/>
      <c r="C105" s="111"/>
      <c r="D105" s="12"/>
      <c r="E105" s="12"/>
      <c r="F105" s="12"/>
      <c r="G105" s="12"/>
      <c r="H105" s="12"/>
      <c r="I105" s="12"/>
      <c r="J105" s="12"/>
      <c r="K105" s="86"/>
    </row>
    <row r="106" spans="1:11" ht="14.25">
      <c r="A106" s="96"/>
      <c r="B106" s="114"/>
      <c r="C106" s="111"/>
      <c r="D106" s="12"/>
      <c r="E106" s="12"/>
      <c r="F106" s="12"/>
      <c r="G106" s="12"/>
      <c r="H106" s="12"/>
      <c r="I106" s="12"/>
      <c r="J106" s="12"/>
      <c r="K106" s="86"/>
    </row>
    <row r="107" spans="1:11" ht="14.25">
      <c r="A107" s="96"/>
      <c r="B107" s="114"/>
      <c r="C107" s="111"/>
      <c r="D107" s="12"/>
      <c r="E107" s="12"/>
      <c r="F107" s="12"/>
      <c r="G107" s="12"/>
      <c r="H107" s="12"/>
      <c r="I107" s="12"/>
      <c r="J107" s="12"/>
      <c r="K107" s="86"/>
    </row>
    <row r="108" spans="1:11" ht="12.75" customHeight="1">
      <c r="A108" s="96"/>
      <c r="B108" s="114"/>
      <c r="C108" s="111"/>
      <c r="D108" s="12"/>
      <c r="E108" s="12"/>
      <c r="F108" s="12"/>
      <c r="G108" s="12"/>
      <c r="H108" s="12"/>
      <c r="I108" s="12"/>
      <c r="J108" s="12"/>
      <c r="K108" s="86"/>
    </row>
    <row r="109" spans="1:11" ht="12.75" customHeight="1">
      <c r="A109" s="96"/>
      <c r="B109" s="114"/>
      <c r="C109" s="111"/>
      <c r="D109" s="12"/>
      <c r="E109" s="12"/>
      <c r="F109" s="12"/>
      <c r="G109" s="12"/>
      <c r="H109" s="12"/>
      <c r="I109" s="12"/>
      <c r="J109" s="12"/>
      <c r="K109" s="86"/>
    </row>
    <row r="110" spans="1:11" ht="14.25">
      <c r="A110" s="96"/>
      <c r="B110" s="114"/>
      <c r="C110" s="111"/>
      <c r="D110" s="12"/>
      <c r="E110" s="12"/>
      <c r="F110" s="12"/>
      <c r="G110" s="12"/>
      <c r="H110" s="12"/>
      <c r="I110" s="12"/>
      <c r="J110" s="12"/>
      <c r="K110" s="86"/>
    </row>
    <row r="111" spans="1:11" ht="14.25">
      <c r="A111" s="96"/>
      <c r="B111" s="114"/>
      <c r="C111" s="111"/>
      <c r="D111" s="12"/>
      <c r="E111" s="12"/>
      <c r="F111" s="12"/>
      <c r="G111" s="12"/>
      <c r="H111" s="12"/>
      <c r="I111" s="12"/>
      <c r="J111" s="12"/>
      <c r="K111" s="86"/>
    </row>
    <row r="112" spans="1:11" ht="14.25">
      <c r="A112" s="96"/>
      <c r="B112" s="114"/>
      <c r="C112" s="111"/>
      <c r="D112" s="12"/>
      <c r="E112" s="12"/>
      <c r="F112" s="12"/>
      <c r="G112" s="12"/>
      <c r="H112" s="12"/>
      <c r="I112" s="12"/>
      <c r="J112" s="12"/>
      <c r="K112" s="86"/>
    </row>
    <row r="113" spans="1:11" ht="15" thickBot="1">
      <c r="A113" s="100"/>
      <c r="B113" s="127"/>
      <c r="C113" s="128"/>
      <c r="D113" s="61"/>
      <c r="E113" s="61"/>
      <c r="F113" s="61"/>
      <c r="G113" s="61"/>
      <c r="H113" s="61"/>
      <c r="I113" s="61"/>
      <c r="J113" s="61"/>
      <c r="K113" s="62"/>
    </row>
    <row r="114" spans="1:11" ht="16.5" thickTop="1">
      <c r="A114" s="95"/>
      <c r="B114" s="130" t="s">
        <v>494</v>
      </c>
      <c r="C114" s="131"/>
      <c r="D114" s="131"/>
      <c r="E114" s="131"/>
      <c r="F114" s="131"/>
      <c r="G114" s="131"/>
      <c r="H114" s="131"/>
      <c r="I114" s="84"/>
      <c r="J114" s="84"/>
      <c r="K114" s="140" t="s">
        <v>365</v>
      </c>
    </row>
    <row r="115" spans="1:11" ht="15.75">
      <c r="A115" s="96"/>
      <c r="B115" s="132"/>
      <c r="C115" s="89"/>
      <c r="D115" s="89"/>
      <c r="E115" s="89"/>
      <c r="F115" s="89"/>
      <c r="G115" s="89"/>
      <c r="H115" s="89"/>
      <c r="I115" s="12"/>
      <c r="J115" s="12"/>
      <c r="K115" s="108"/>
    </row>
    <row r="116" spans="1:11" ht="15.75">
      <c r="A116" s="96"/>
      <c r="B116" s="12"/>
      <c r="C116" s="759" t="s">
        <v>322</v>
      </c>
      <c r="D116" s="760"/>
      <c r="E116" s="760"/>
      <c r="F116" s="760"/>
      <c r="G116" s="760"/>
      <c r="H116" s="760"/>
      <c r="I116" s="761"/>
      <c r="J116" s="12"/>
      <c r="K116" s="86"/>
    </row>
    <row r="117" spans="1:11" ht="12.75">
      <c r="A117" s="96"/>
      <c r="J117" s="12"/>
      <c r="K117" s="86"/>
    </row>
    <row r="118" spans="1:11" ht="12.75">
      <c r="A118" s="96" t="s">
        <v>229</v>
      </c>
      <c r="B118" s="114" t="s">
        <v>230</v>
      </c>
      <c r="C118" s="12" t="s">
        <v>323</v>
      </c>
      <c r="D118" s="12"/>
      <c r="E118" s="12"/>
      <c r="F118" s="12"/>
      <c r="G118" s="12"/>
      <c r="H118" s="12"/>
      <c r="I118" s="12"/>
      <c r="J118" s="12"/>
      <c r="K118" s="86"/>
    </row>
    <row r="119" spans="1:11" ht="12.75">
      <c r="A119" s="96"/>
      <c r="B119" s="12"/>
      <c r="C119" s="12"/>
      <c r="D119" s="12"/>
      <c r="E119" s="12"/>
      <c r="F119" s="12"/>
      <c r="G119" s="12"/>
      <c r="H119" s="12"/>
      <c r="I119" s="12"/>
      <c r="J119" s="12"/>
      <c r="K119" s="86"/>
    </row>
    <row r="120" spans="1:11" ht="12.75">
      <c r="A120" s="96"/>
      <c r="B120" s="12"/>
      <c r="C120" s="12"/>
      <c r="D120" s="12"/>
      <c r="E120" s="12"/>
      <c r="F120" s="12"/>
      <c r="G120" s="12"/>
      <c r="H120" s="12"/>
      <c r="I120" s="12"/>
      <c r="J120" s="12"/>
      <c r="K120" s="86"/>
    </row>
    <row r="121" spans="1:11" ht="12.75">
      <c r="A121" s="96" t="s">
        <v>231</v>
      </c>
      <c r="B121" s="114" t="s">
        <v>232</v>
      </c>
      <c r="C121" s="12" t="s">
        <v>324</v>
      </c>
      <c r="D121" s="12"/>
      <c r="E121" s="12"/>
      <c r="F121" s="12"/>
      <c r="G121" s="12"/>
      <c r="H121" s="12"/>
      <c r="I121" s="12"/>
      <c r="J121" s="12"/>
      <c r="K121" s="86"/>
    </row>
    <row r="122" spans="1:11" ht="12.75">
      <c r="A122" s="96"/>
      <c r="B122" s="12"/>
      <c r="C122" s="12"/>
      <c r="D122" s="12"/>
      <c r="E122" s="12"/>
      <c r="F122" s="12"/>
      <c r="G122" s="12"/>
      <c r="H122" s="12"/>
      <c r="I122" s="12"/>
      <c r="J122" s="12"/>
      <c r="K122" s="86"/>
    </row>
    <row r="123" spans="1:11" ht="12.75">
      <c r="A123" s="96"/>
      <c r="B123" s="12"/>
      <c r="C123" s="12"/>
      <c r="D123" s="12"/>
      <c r="E123" s="12"/>
      <c r="F123" s="12"/>
      <c r="G123" s="12"/>
      <c r="H123" s="12"/>
      <c r="I123" s="12"/>
      <c r="J123" s="12"/>
      <c r="K123" s="86"/>
    </row>
    <row r="124" spans="1:11" ht="12.75">
      <c r="A124" s="96"/>
      <c r="B124" s="12"/>
      <c r="C124" s="12"/>
      <c r="D124" s="12"/>
      <c r="E124" s="12"/>
      <c r="F124" s="12"/>
      <c r="G124" s="12"/>
      <c r="H124" s="12"/>
      <c r="I124" s="12"/>
      <c r="J124" s="12"/>
      <c r="K124" s="86"/>
    </row>
    <row r="125" spans="1:11" ht="14.25">
      <c r="A125" s="96" t="s">
        <v>233</v>
      </c>
      <c r="B125" s="114" t="s">
        <v>234</v>
      </c>
      <c r="C125" s="111" t="s">
        <v>325</v>
      </c>
      <c r="D125" s="12"/>
      <c r="E125" s="12"/>
      <c r="F125" s="12"/>
      <c r="G125" s="12"/>
      <c r="H125" s="12"/>
      <c r="I125" s="12"/>
      <c r="J125" s="12"/>
      <c r="K125" s="86"/>
    </row>
    <row r="126" spans="1:11" ht="12.75">
      <c r="A126" s="96"/>
      <c r="B126" s="762" t="s">
        <v>197</v>
      </c>
      <c r="C126" s="750"/>
      <c r="D126" s="750"/>
      <c r="E126" s="750"/>
      <c r="F126" s="750">
        <v>2011</v>
      </c>
      <c r="G126" s="750"/>
      <c r="H126" s="750">
        <v>2010</v>
      </c>
      <c r="I126" s="750"/>
      <c r="J126" s="12"/>
      <c r="K126" s="86"/>
    </row>
    <row r="127" spans="1:11" ht="12.75" customHeight="1">
      <c r="A127" s="96"/>
      <c r="B127" s="762"/>
      <c r="C127" s="750"/>
      <c r="D127" s="750"/>
      <c r="E127" s="750"/>
      <c r="F127" s="750"/>
      <c r="G127" s="750"/>
      <c r="H127" s="750"/>
      <c r="I127" s="750"/>
      <c r="J127" s="12"/>
      <c r="K127" s="86"/>
    </row>
    <row r="128" spans="1:11" ht="12.75" customHeight="1">
      <c r="A128" s="96"/>
      <c r="B128" s="774" t="s">
        <v>326</v>
      </c>
      <c r="C128" s="775"/>
      <c r="D128" s="775"/>
      <c r="E128" s="776"/>
      <c r="F128" s="770"/>
      <c r="G128" s="770"/>
      <c r="H128" s="770"/>
      <c r="I128" s="770"/>
      <c r="J128" s="12"/>
      <c r="K128" s="86"/>
    </row>
    <row r="129" spans="1:11" ht="12.75">
      <c r="A129" s="96"/>
      <c r="B129" s="774" t="s">
        <v>380</v>
      </c>
      <c r="C129" s="775"/>
      <c r="D129" s="775"/>
      <c r="E129" s="776"/>
      <c r="F129" s="770">
        <v>0</v>
      </c>
      <c r="G129" s="770"/>
      <c r="H129" s="770"/>
      <c r="I129" s="770"/>
      <c r="J129" s="12"/>
      <c r="K129" s="86"/>
    </row>
    <row r="130" spans="1:11" ht="15">
      <c r="A130" s="96"/>
      <c r="B130" s="774" t="s">
        <v>327</v>
      </c>
      <c r="C130" s="775"/>
      <c r="D130" s="775"/>
      <c r="E130" s="776"/>
      <c r="F130" s="777">
        <f>F132</f>
        <v>5000</v>
      </c>
      <c r="G130" s="777"/>
      <c r="H130" s="778">
        <f>H132</f>
        <v>5000</v>
      </c>
      <c r="I130" s="778"/>
      <c r="J130" s="12"/>
      <c r="K130" s="86"/>
    </row>
    <row r="131" spans="1:11" ht="12.75">
      <c r="A131" s="115"/>
      <c r="B131" s="141" t="s">
        <v>328</v>
      </c>
      <c r="C131" s="141"/>
      <c r="D131" s="141"/>
      <c r="E131" s="142"/>
      <c r="F131" s="779">
        <v>0</v>
      </c>
      <c r="G131" s="779"/>
      <c r="H131" s="779"/>
      <c r="I131" s="779"/>
      <c r="J131" s="12"/>
      <c r="K131" s="86"/>
    </row>
    <row r="132" spans="1:11" ht="12.75">
      <c r="A132" s="115"/>
      <c r="B132" s="141" t="s">
        <v>463</v>
      </c>
      <c r="C132" s="141"/>
      <c r="D132" s="141"/>
      <c r="E132" s="142"/>
      <c r="F132" s="780">
        <v>5000</v>
      </c>
      <c r="G132" s="780"/>
      <c r="H132" s="780">
        <v>5000</v>
      </c>
      <c r="I132" s="780"/>
      <c r="J132" s="12"/>
      <c r="K132" s="86"/>
    </row>
    <row r="133" spans="1:11" ht="12.75">
      <c r="A133" s="115"/>
      <c r="B133" s="771"/>
      <c r="C133" s="767"/>
      <c r="D133" s="767"/>
      <c r="E133" s="767"/>
      <c r="F133" s="770"/>
      <c r="G133" s="770"/>
      <c r="H133" s="770"/>
      <c r="I133" s="770"/>
      <c r="J133" s="12"/>
      <c r="K133" s="86"/>
    </row>
    <row r="134" spans="1:11" ht="15">
      <c r="A134" s="115"/>
      <c r="B134" s="756" t="s">
        <v>192</v>
      </c>
      <c r="C134" s="736"/>
      <c r="D134" s="736"/>
      <c r="E134" s="736"/>
      <c r="F134" s="772">
        <f>F130+F128</f>
        <v>5000</v>
      </c>
      <c r="G134" s="773"/>
      <c r="H134" s="772">
        <f>H128+H129+H130</f>
        <v>5000</v>
      </c>
      <c r="I134" s="773"/>
      <c r="J134" s="12"/>
      <c r="K134" s="86"/>
    </row>
    <row r="135" spans="1:11" ht="12.75">
      <c r="A135" s="115"/>
      <c r="J135" s="12"/>
      <c r="K135" s="86"/>
    </row>
    <row r="136" spans="1:11" ht="12.75">
      <c r="A136" s="115"/>
      <c r="J136" s="12"/>
      <c r="K136" s="86"/>
    </row>
    <row r="137" spans="1:11" ht="12.75">
      <c r="A137" s="115"/>
      <c r="J137" s="12"/>
      <c r="K137" s="86"/>
    </row>
    <row r="138" spans="1:11" ht="12.75">
      <c r="A138" s="115" t="s">
        <v>187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86"/>
    </row>
    <row r="139" spans="1:11" ht="12.75">
      <c r="A139" s="115"/>
      <c r="B139" s="12"/>
      <c r="C139" s="12"/>
      <c r="D139" s="12"/>
      <c r="E139" s="12"/>
      <c r="F139" s="12"/>
      <c r="G139" s="12"/>
      <c r="H139" s="12"/>
      <c r="I139" s="12"/>
      <c r="J139" s="12"/>
      <c r="K139" s="86"/>
    </row>
    <row r="140" spans="1:11" ht="14.25">
      <c r="A140" s="115" t="s">
        <v>235</v>
      </c>
      <c r="B140" s="114" t="s">
        <v>236</v>
      </c>
      <c r="C140" s="111" t="s">
        <v>329</v>
      </c>
      <c r="D140" s="12"/>
      <c r="E140" s="12"/>
      <c r="F140" s="12"/>
      <c r="G140" s="12"/>
      <c r="H140" s="12"/>
      <c r="I140" s="12"/>
      <c r="J140" s="12"/>
      <c r="K140" s="86"/>
    </row>
    <row r="141" spans="1:11" ht="12.75">
      <c r="A141" s="115"/>
      <c r="B141" s="126"/>
      <c r="C141" s="12"/>
      <c r="D141" s="12"/>
      <c r="E141" s="12"/>
      <c r="F141" s="12"/>
      <c r="G141" s="12"/>
      <c r="H141" s="12"/>
      <c r="I141" s="12"/>
      <c r="J141" s="12"/>
      <c r="K141" s="86"/>
    </row>
    <row r="142" spans="1:11" ht="14.25">
      <c r="A142" s="115" t="s">
        <v>237</v>
      </c>
      <c r="B142" s="114" t="s">
        <v>238</v>
      </c>
      <c r="C142" s="111" t="s">
        <v>330</v>
      </c>
      <c r="D142" s="12"/>
      <c r="E142" s="12"/>
      <c r="F142" s="12"/>
      <c r="G142" s="12"/>
      <c r="H142" s="12"/>
      <c r="I142" s="12"/>
      <c r="J142" s="12"/>
      <c r="K142" s="86"/>
    </row>
    <row r="143" spans="1:11" ht="12.75">
      <c r="A143" s="115"/>
      <c r="B143" s="126"/>
      <c r="C143" s="12"/>
      <c r="D143" s="12"/>
      <c r="E143" s="12"/>
      <c r="F143" s="12"/>
      <c r="G143" s="12"/>
      <c r="H143" s="12"/>
      <c r="I143" s="12"/>
      <c r="J143" s="12"/>
      <c r="K143" s="86"/>
    </row>
    <row r="144" spans="1:11" ht="12.75">
      <c r="A144" s="115" t="s">
        <v>366</v>
      </c>
      <c r="B144" s="114" t="s">
        <v>239</v>
      </c>
      <c r="C144" s="12" t="s">
        <v>331</v>
      </c>
      <c r="D144" s="12"/>
      <c r="E144" s="12"/>
      <c r="F144" s="12"/>
      <c r="G144" s="12"/>
      <c r="H144" s="12"/>
      <c r="I144" s="12"/>
      <c r="J144" s="12"/>
      <c r="K144" s="86"/>
    </row>
    <row r="145" spans="1:11" ht="12.75">
      <c r="A145" s="115"/>
      <c r="B145" s="126"/>
      <c r="C145" s="12"/>
      <c r="D145" s="12"/>
      <c r="E145" s="12"/>
      <c r="F145" s="12"/>
      <c r="G145" s="12"/>
      <c r="H145" s="12"/>
      <c r="I145" s="12"/>
      <c r="J145" s="12"/>
      <c r="K145" s="86"/>
    </row>
    <row r="146" spans="1:11" ht="14.25">
      <c r="A146" s="115" t="s">
        <v>367</v>
      </c>
      <c r="B146" s="114" t="s">
        <v>240</v>
      </c>
      <c r="C146" s="111" t="s">
        <v>332</v>
      </c>
      <c r="D146" s="12"/>
      <c r="E146" s="12"/>
      <c r="F146" s="12"/>
      <c r="G146" s="12"/>
      <c r="H146" s="12"/>
      <c r="I146" s="12"/>
      <c r="J146" s="12"/>
      <c r="K146" s="86"/>
    </row>
    <row r="147" spans="1:11" ht="12.75" customHeight="1">
      <c r="A147" s="115"/>
      <c r="B147" s="763" t="s">
        <v>197</v>
      </c>
      <c r="C147" s="750"/>
      <c r="D147" s="750"/>
      <c r="E147" s="750"/>
      <c r="F147" s="750">
        <v>2011</v>
      </c>
      <c r="G147" s="750"/>
      <c r="H147" s="750">
        <v>2010</v>
      </c>
      <c r="I147" s="750"/>
      <c r="J147" s="12"/>
      <c r="K147" s="86"/>
    </row>
    <row r="148" spans="1:11" ht="12.75" customHeight="1">
      <c r="A148" s="115"/>
      <c r="B148" s="763"/>
      <c r="C148" s="750"/>
      <c r="D148" s="750"/>
      <c r="E148" s="750"/>
      <c r="F148" s="750"/>
      <c r="G148" s="750"/>
      <c r="H148" s="750"/>
      <c r="I148" s="750"/>
      <c r="J148" s="12"/>
      <c r="K148" s="86"/>
    </row>
    <row r="149" spans="1:11" ht="12.75">
      <c r="A149" s="115"/>
      <c r="B149" s="771" t="s">
        <v>333</v>
      </c>
      <c r="C149" s="767"/>
      <c r="D149" s="767"/>
      <c r="E149" s="767"/>
      <c r="F149" s="770">
        <v>10729913.76</v>
      </c>
      <c r="G149" s="770"/>
      <c r="H149" s="770">
        <v>9891913.76</v>
      </c>
      <c r="I149" s="770"/>
      <c r="J149" s="12"/>
      <c r="K149" s="86"/>
    </row>
    <row r="150" spans="1:11" ht="12.75">
      <c r="A150" s="115"/>
      <c r="B150" s="771"/>
      <c r="C150" s="767"/>
      <c r="D150" s="767"/>
      <c r="E150" s="767"/>
      <c r="F150" s="770"/>
      <c r="G150" s="770"/>
      <c r="H150" s="770"/>
      <c r="I150" s="770"/>
      <c r="J150" s="12"/>
      <c r="K150" s="86"/>
    </row>
    <row r="151" spans="1:11" ht="12.75">
      <c r="A151" s="115"/>
      <c r="B151" s="771"/>
      <c r="C151" s="767"/>
      <c r="D151" s="767"/>
      <c r="E151" s="767"/>
      <c r="F151" s="770"/>
      <c r="G151" s="770"/>
      <c r="H151" s="770"/>
      <c r="I151" s="770"/>
      <c r="J151" s="12"/>
      <c r="K151" s="86"/>
    </row>
    <row r="152" spans="1:11" ht="15">
      <c r="A152" s="115"/>
      <c r="B152" s="756" t="s">
        <v>192</v>
      </c>
      <c r="C152" s="736"/>
      <c r="D152" s="736"/>
      <c r="E152" s="736"/>
      <c r="F152" s="737">
        <f>SUM(F149:F151)</f>
        <v>10729913.76</v>
      </c>
      <c r="G152" s="737"/>
      <c r="H152" s="737">
        <f>SUM(H149:H151)</f>
        <v>9891913.76</v>
      </c>
      <c r="I152" s="737"/>
      <c r="J152" s="12"/>
      <c r="K152" s="86"/>
    </row>
    <row r="153" spans="1:11" ht="15">
      <c r="A153" s="115"/>
      <c r="B153" s="102"/>
      <c r="C153" s="102"/>
      <c r="D153" s="102"/>
      <c r="E153" s="102"/>
      <c r="F153" s="79"/>
      <c r="G153" s="79"/>
      <c r="H153" s="79"/>
      <c r="I153" s="79"/>
      <c r="J153" s="12"/>
      <c r="K153" s="86"/>
    </row>
    <row r="154" spans="1:11" ht="14.25">
      <c r="A154" s="115" t="s">
        <v>368</v>
      </c>
      <c r="B154" s="114" t="s">
        <v>241</v>
      </c>
      <c r="C154" s="111" t="s">
        <v>334</v>
      </c>
      <c r="D154" s="12"/>
      <c r="E154" s="12"/>
      <c r="F154" s="12"/>
      <c r="G154" s="12"/>
      <c r="H154" s="12"/>
      <c r="I154" s="12"/>
      <c r="J154" s="12"/>
      <c r="K154" s="86"/>
    </row>
    <row r="155" spans="1:11" ht="12.75">
      <c r="A155" s="115"/>
      <c r="B155" s="126"/>
      <c r="C155" s="12"/>
      <c r="D155" s="12"/>
      <c r="E155" s="12"/>
      <c r="F155" s="12"/>
      <c r="G155" s="12"/>
      <c r="H155" s="12"/>
      <c r="I155" s="12"/>
      <c r="J155" s="12"/>
      <c r="K155" s="86"/>
    </row>
    <row r="156" spans="1:11" ht="14.25">
      <c r="A156" s="115" t="s">
        <v>369</v>
      </c>
      <c r="B156" s="114" t="s">
        <v>242</v>
      </c>
      <c r="C156" s="111" t="s">
        <v>335</v>
      </c>
      <c r="D156" s="12"/>
      <c r="E156" s="12"/>
      <c r="F156" s="12"/>
      <c r="G156" s="12"/>
      <c r="H156" s="12"/>
      <c r="I156" s="12"/>
      <c r="J156" s="12"/>
      <c r="K156" s="86"/>
    </row>
    <row r="157" spans="1:11" ht="12.75">
      <c r="A157" s="115"/>
      <c r="B157" s="12"/>
      <c r="C157" s="12"/>
      <c r="D157" s="12"/>
      <c r="E157" s="12"/>
      <c r="F157" s="12"/>
      <c r="G157" s="12"/>
      <c r="H157" s="12"/>
      <c r="I157" s="12"/>
      <c r="J157" s="12"/>
      <c r="K157" s="86"/>
    </row>
    <row r="158" spans="1:11" ht="14.25">
      <c r="A158" s="115" t="s">
        <v>336</v>
      </c>
      <c r="B158" s="114" t="s">
        <v>337</v>
      </c>
      <c r="C158" s="111" t="s">
        <v>338</v>
      </c>
      <c r="D158" s="12"/>
      <c r="E158" s="12"/>
      <c r="F158" s="12"/>
      <c r="G158" s="12"/>
      <c r="H158" s="12"/>
      <c r="I158" s="12"/>
      <c r="J158" s="12"/>
      <c r="K158" s="86"/>
    </row>
    <row r="159" spans="1:11" ht="12.75">
      <c r="A159" s="115"/>
      <c r="B159" s="12"/>
      <c r="C159" s="12"/>
      <c r="D159" s="12"/>
      <c r="E159" s="12"/>
      <c r="F159" s="12"/>
      <c r="G159" s="12"/>
      <c r="H159" s="12"/>
      <c r="I159" s="12"/>
      <c r="J159" s="12"/>
      <c r="K159" s="86"/>
    </row>
    <row r="160" spans="1:11" ht="14.25">
      <c r="A160" s="115" t="s">
        <v>339</v>
      </c>
      <c r="B160" s="114" t="s">
        <v>340</v>
      </c>
      <c r="C160" s="111" t="s">
        <v>341</v>
      </c>
      <c r="D160" s="12"/>
      <c r="E160" s="12"/>
      <c r="F160" s="12"/>
      <c r="G160" s="12"/>
      <c r="H160" s="12"/>
      <c r="I160" s="12"/>
      <c r="J160" s="12"/>
      <c r="K160" s="86"/>
    </row>
    <row r="161" spans="1:11" ht="12.75">
      <c r="A161" s="115"/>
      <c r="B161" s="12"/>
      <c r="C161" s="12"/>
      <c r="D161" s="12"/>
      <c r="E161" s="12"/>
      <c r="F161" s="12"/>
      <c r="G161" s="12"/>
      <c r="H161" s="12"/>
      <c r="I161" s="12"/>
      <c r="J161" s="12"/>
      <c r="K161" s="86"/>
    </row>
    <row r="162" spans="1:11" ht="14.25">
      <c r="A162" s="115" t="s">
        <v>342</v>
      </c>
      <c r="B162" s="114" t="s">
        <v>343</v>
      </c>
      <c r="C162" s="111" t="s">
        <v>381</v>
      </c>
      <c r="D162" s="12"/>
      <c r="E162" s="12"/>
      <c r="F162" s="12"/>
      <c r="G162" s="12"/>
      <c r="H162" s="12"/>
      <c r="I162" s="12"/>
      <c r="J162" s="12"/>
      <c r="K162" s="86"/>
    </row>
    <row r="163" spans="1:11" ht="12.75" customHeight="1">
      <c r="A163" s="101"/>
      <c r="B163" s="762" t="s">
        <v>197</v>
      </c>
      <c r="C163" s="750"/>
      <c r="D163" s="750"/>
      <c r="E163" s="750"/>
      <c r="F163" s="750">
        <v>2011</v>
      </c>
      <c r="G163" s="750"/>
      <c r="H163" s="750">
        <v>2010</v>
      </c>
      <c r="I163" s="750"/>
      <c r="J163" s="12"/>
      <c r="K163" s="86"/>
    </row>
    <row r="164" spans="1:11" ht="12.75" customHeight="1">
      <c r="A164" s="101"/>
      <c r="B164" s="762"/>
      <c r="C164" s="750"/>
      <c r="D164" s="750"/>
      <c r="E164" s="750"/>
      <c r="F164" s="750"/>
      <c r="G164" s="750"/>
      <c r="H164" s="750"/>
      <c r="I164" s="750"/>
      <c r="J164" s="12"/>
      <c r="K164" s="86"/>
    </row>
    <row r="165" spans="1:11" ht="12.75">
      <c r="A165" s="101"/>
      <c r="B165" s="766"/>
      <c r="C165" s="767"/>
      <c r="D165" s="767"/>
      <c r="E165" s="767"/>
      <c r="F165" s="770"/>
      <c r="G165" s="770"/>
      <c r="H165" s="770"/>
      <c r="I165" s="770"/>
      <c r="J165" s="12"/>
      <c r="K165" s="86"/>
    </row>
    <row r="166" spans="1:11" ht="12.75" customHeight="1">
      <c r="A166" s="101"/>
      <c r="B166" s="766" t="s">
        <v>464</v>
      </c>
      <c r="C166" s="767"/>
      <c r="D166" s="767"/>
      <c r="E166" s="767"/>
      <c r="F166" s="768">
        <v>100000</v>
      </c>
      <c r="G166" s="769"/>
      <c r="H166" s="768">
        <v>100000</v>
      </c>
      <c r="I166" s="769"/>
      <c r="J166" s="12"/>
      <c r="K166" s="86"/>
    </row>
    <row r="167" spans="1:11" ht="12.75" customHeight="1">
      <c r="A167" s="101"/>
      <c r="B167" s="766"/>
      <c r="C167" s="767"/>
      <c r="D167" s="767"/>
      <c r="E167" s="767"/>
      <c r="F167" s="768"/>
      <c r="G167" s="769"/>
      <c r="H167" s="768"/>
      <c r="I167" s="769"/>
      <c r="J167" s="12"/>
      <c r="K167" s="86"/>
    </row>
    <row r="168" spans="1:11" ht="15">
      <c r="A168" s="101" t="s">
        <v>344</v>
      </c>
      <c r="B168" s="735" t="s">
        <v>192</v>
      </c>
      <c r="C168" s="736"/>
      <c r="D168" s="736"/>
      <c r="E168" s="736"/>
      <c r="F168" s="737">
        <f>SUM(F165:F167)</f>
        <v>100000</v>
      </c>
      <c r="G168" s="737"/>
      <c r="H168" s="737">
        <f>SUM(H165:H167)</f>
        <v>100000</v>
      </c>
      <c r="I168" s="737"/>
      <c r="J168" s="12"/>
      <c r="K168" s="86"/>
    </row>
    <row r="169" spans="1:11" ht="14.25">
      <c r="A169" s="101"/>
      <c r="B169" s="12"/>
      <c r="C169" s="111"/>
      <c r="D169" s="111"/>
      <c r="E169" s="111"/>
      <c r="F169" s="111"/>
      <c r="G169" s="12"/>
      <c r="H169" s="12"/>
      <c r="I169" s="12"/>
      <c r="J169" s="12"/>
      <c r="K169" s="86"/>
    </row>
    <row r="170" spans="1:11" ht="14.25">
      <c r="A170" s="101" t="s">
        <v>345</v>
      </c>
      <c r="B170" s="114" t="s">
        <v>346</v>
      </c>
      <c r="C170" s="111" t="s">
        <v>347</v>
      </c>
      <c r="D170" s="111"/>
      <c r="E170" s="111"/>
      <c r="F170" s="111"/>
      <c r="G170" s="12"/>
      <c r="H170" s="12"/>
      <c r="I170" s="12"/>
      <c r="J170" s="12"/>
      <c r="K170" s="86"/>
    </row>
    <row r="171" spans="1:11" ht="14.25">
      <c r="A171" s="101"/>
      <c r="B171" s="12"/>
      <c r="C171" s="111"/>
      <c r="D171" s="111"/>
      <c r="E171" s="111"/>
      <c r="F171" s="111"/>
      <c r="G171" s="12"/>
      <c r="H171" s="12"/>
      <c r="I171" s="12"/>
      <c r="J171" s="12"/>
      <c r="K171" s="86"/>
    </row>
    <row r="172" spans="1:11" ht="14.25">
      <c r="A172" s="101"/>
      <c r="B172" s="12"/>
      <c r="C172" s="111"/>
      <c r="D172" s="111"/>
      <c r="E172" s="111"/>
      <c r="F172" s="111"/>
      <c r="G172" s="12"/>
      <c r="H172" s="12"/>
      <c r="I172" s="12"/>
      <c r="J172" s="12"/>
      <c r="K172" s="86"/>
    </row>
    <row r="173" spans="1:11" ht="14.25">
      <c r="A173" s="101" t="s">
        <v>348</v>
      </c>
      <c r="B173" s="114" t="s">
        <v>349</v>
      </c>
      <c r="C173" s="111" t="s">
        <v>350</v>
      </c>
      <c r="D173" s="111"/>
      <c r="E173" s="111"/>
      <c r="F173" s="111"/>
      <c r="G173" s="12"/>
      <c r="H173" s="12"/>
      <c r="I173" s="12"/>
      <c r="J173" s="12"/>
      <c r="K173" s="86"/>
    </row>
    <row r="174" spans="1:11" ht="14.25">
      <c r="A174" s="101"/>
      <c r="B174" s="12"/>
      <c r="C174" s="111"/>
      <c r="D174" s="111"/>
      <c r="E174" s="111"/>
      <c r="F174" s="111"/>
      <c r="G174" s="12"/>
      <c r="H174" s="12"/>
      <c r="I174" s="12"/>
      <c r="J174" s="12"/>
      <c r="K174" s="86"/>
    </row>
    <row r="175" spans="1:11" ht="14.25">
      <c r="A175" s="101"/>
      <c r="B175" s="12"/>
      <c r="C175" s="111"/>
      <c r="D175" s="111"/>
      <c r="E175" s="111"/>
      <c r="F175" s="111"/>
      <c r="G175" s="12"/>
      <c r="H175" s="12"/>
      <c r="I175" s="12"/>
      <c r="J175" s="12"/>
      <c r="K175" s="86"/>
    </row>
    <row r="176" spans="1:11" ht="14.25">
      <c r="A176" s="101" t="s">
        <v>351</v>
      </c>
      <c r="B176" s="114" t="s">
        <v>352</v>
      </c>
      <c r="C176" s="111" t="s">
        <v>353</v>
      </c>
      <c r="D176" s="111"/>
      <c r="E176" s="111"/>
      <c r="F176" s="111"/>
      <c r="G176" s="12"/>
      <c r="H176" s="12"/>
      <c r="I176" s="12"/>
      <c r="J176" s="12"/>
      <c r="K176" s="86"/>
    </row>
    <row r="177" spans="1:11" ht="15" thickBot="1">
      <c r="A177" s="145"/>
      <c r="B177" s="61"/>
      <c r="C177" s="128"/>
      <c r="D177" s="128"/>
      <c r="E177" s="128"/>
      <c r="F177" s="128"/>
      <c r="G177" s="61"/>
      <c r="H177" s="61"/>
      <c r="I177" s="61"/>
      <c r="J177" s="61"/>
      <c r="K177" s="62"/>
    </row>
    <row r="178" spans="1:11" ht="15" thickTop="1">
      <c r="A178" s="144"/>
      <c r="B178" s="84"/>
      <c r="C178" s="129"/>
      <c r="D178" s="129"/>
      <c r="E178" s="129"/>
      <c r="F178" s="129"/>
      <c r="G178" s="84"/>
      <c r="H178" s="84"/>
      <c r="I178" s="84"/>
      <c r="J178" s="84"/>
      <c r="K178" s="85"/>
    </row>
    <row r="179" spans="1:11" ht="15.75">
      <c r="A179" s="60"/>
      <c r="B179" s="148" t="s">
        <v>494</v>
      </c>
      <c r="C179" s="149"/>
      <c r="D179" s="149"/>
      <c r="E179" s="149"/>
      <c r="F179" s="149"/>
      <c r="G179" s="149"/>
      <c r="H179" s="149"/>
      <c r="I179" s="150"/>
      <c r="J179" s="151"/>
      <c r="K179" s="170" t="s">
        <v>377</v>
      </c>
    </row>
    <row r="180" spans="1:11" ht="15.75">
      <c r="A180" s="101"/>
      <c r="B180" s="132"/>
      <c r="C180" s="89"/>
      <c r="D180" s="89"/>
      <c r="E180" s="89"/>
      <c r="F180" s="89"/>
      <c r="G180" s="89"/>
      <c r="H180" s="89"/>
      <c r="I180" s="12"/>
      <c r="J180" s="12"/>
      <c r="K180" s="86"/>
    </row>
    <row r="181" spans="1:11" ht="15.75">
      <c r="A181" s="101"/>
      <c r="B181" s="12"/>
      <c r="C181" s="759" t="s">
        <v>322</v>
      </c>
      <c r="D181" s="760"/>
      <c r="E181" s="760"/>
      <c r="F181" s="760"/>
      <c r="G181" s="760"/>
      <c r="H181" s="760"/>
      <c r="I181" s="761"/>
      <c r="J181" s="12"/>
      <c r="K181" s="86"/>
    </row>
    <row r="182" spans="1:11" ht="15.75">
      <c r="A182" s="101"/>
      <c r="B182" s="146"/>
      <c r="C182" s="147"/>
      <c r="D182" s="147"/>
      <c r="E182" s="147"/>
      <c r="F182" s="147"/>
      <c r="G182" s="147"/>
      <c r="H182" s="147"/>
      <c r="I182" s="147"/>
      <c r="J182" s="12"/>
      <c r="K182" s="86"/>
    </row>
    <row r="183" spans="1:11" ht="14.25">
      <c r="A183" s="101" t="s">
        <v>354</v>
      </c>
      <c r="B183" s="114" t="s">
        <v>355</v>
      </c>
      <c r="C183" s="111" t="s">
        <v>356</v>
      </c>
      <c r="D183" s="111"/>
      <c r="E183" s="111"/>
      <c r="F183" s="111"/>
      <c r="G183" s="12"/>
      <c r="H183" s="12"/>
      <c r="I183" s="12"/>
      <c r="J183" s="12"/>
      <c r="K183" s="86"/>
    </row>
    <row r="184" spans="1:11" ht="12.75" customHeight="1">
      <c r="A184" s="101"/>
      <c r="B184" s="762" t="s">
        <v>197</v>
      </c>
      <c r="C184" s="750"/>
      <c r="D184" s="750"/>
      <c r="E184" s="750"/>
      <c r="F184" s="750">
        <v>2011</v>
      </c>
      <c r="G184" s="750"/>
      <c r="H184" s="750">
        <v>2010</v>
      </c>
      <c r="I184" s="750"/>
      <c r="J184" s="12"/>
      <c r="K184" s="86"/>
    </row>
    <row r="185" spans="1:11" ht="12.75" customHeight="1">
      <c r="A185" s="115"/>
      <c r="B185" s="763"/>
      <c r="C185" s="750"/>
      <c r="D185" s="750"/>
      <c r="E185" s="750"/>
      <c r="F185" s="750"/>
      <c r="G185" s="750"/>
      <c r="H185" s="750"/>
      <c r="I185" s="750"/>
      <c r="J185" s="12"/>
      <c r="K185" s="86"/>
    </row>
    <row r="186" spans="1:11" ht="12.75">
      <c r="A186" s="115"/>
      <c r="B186" s="757"/>
      <c r="C186" s="752"/>
      <c r="D186" s="752"/>
      <c r="E186" s="752"/>
      <c r="F186" s="764"/>
      <c r="G186" s="764"/>
      <c r="H186" s="764"/>
      <c r="I186" s="765"/>
      <c r="J186" s="12"/>
      <c r="K186" s="86"/>
    </row>
    <row r="187" spans="1:11" ht="12.75">
      <c r="A187" s="115"/>
      <c r="B187" s="616" t="s">
        <v>357</v>
      </c>
      <c r="C187" s="616"/>
      <c r="D187" s="616"/>
      <c r="E187" s="739"/>
      <c r="F187" s="740">
        <v>0</v>
      </c>
      <c r="G187" s="740"/>
      <c r="H187" s="740">
        <v>0</v>
      </c>
      <c r="I187" s="741"/>
      <c r="J187" s="12"/>
      <c r="K187" s="86"/>
    </row>
    <row r="188" spans="1:11" ht="12.75">
      <c r="A188" s="115"/>
      <c r="B188" s="755"/>
      <c r="C188" s="743"/>
      <c r="D188" s="743"/>
      <c r="E188" s="743"/>
      <c r="F188" s="744"/>
      <c r="G188" s="744"/>
      <c r="H188" s="744"/>
      <c r="I188" s="745"/>
      <c r="J188" s="12"/>
      <c r="K188" s="86"/>
    </row>
    <row r="189" spans="1:11" ht="15">
      <c r="A189" s="115"/>
      <c r="B189" s="756" t="s">
        <v>192</v>
      </c>
      <c r="C189" s="736"/>
      <c r="D189" s="736"/>
      <c r="E189" s="736"/>
      <c r="F189" s="737">
        <f>SUM(F186:F188)</f>
        <v>0</v>
      </c>
      <c r="G189" s="737"/>
      <c r="H189" s="737">
        <f>SUM(H186:H188)</f>
        <v>0</v>
      </c>
      <c r="I189" s="737"/>
      <c r="J189" s="12"/>
      <c r="K189" s="86"/>
    </row>
    <row r="190" spans="1:11" ht="15">
      <c r="A190" s="171"/>
      <c r="B190" s="152"/>
      <c r="C190" s="152"/>
      <c r="D190" s="152"/>
      <c r="E190" s="152"/>
      <c r="F190" s="153"/>
      <c r="G190" s="153"/>
      <c r="H190" s="153"/>
      <c r="I190" s="153"/>
      <c r="J190" s="146"/>
      <c r="K190" s="86"/>
    </row>
    <row r="191" spans="1:11" ht="14.25">
      <c r="A191" s="115" t="s">
        <v>358</v>
      </c>
      <c r="B191" s="114" t="s">
        <v>359</v>
      </c>
      <c r="C191" s="111" t="s">
        <v>360</v>
      </c>
      <c r="D191" s="12"/>
      <c r="E191" s="12"/>
      <c r="F191" s="12"/>
      <c r="G191" s="12"/>
      <c r="H191" s="12"/>
      <c r="I191" s="12"/>
      <c r="J191" s="12"/>
      <c r="K191" s="86"/>
    </row>
    <row r="192" spans="1:11" ht="12.75" customHeight="1">
      <c r="A192" s="115"/>
      <c r="B192" s="746" t="s">
        <v>197</v>
      </c>
      <c r="C192" s="747"/>
      <c r="D192" s="747"/>
      <c r="E192" s="747"/>
      <c r="F192" s="750">
        <v>2011</v>
      </c>
      <c r="G192" s="750"/>
      <c r="H192" s="750">
        <v>2010</v>
      </c>
      <c r="I192" s="750"/>
      <c r="J192" s="79"/>
      <c r="K192" s="86"/>
    </row>
    <row r="193" spans="1:11" ht="12.75" customHeight="1">
      <c r="A193" s="115"/>
      <c r="B193" s="748"/>
      <c r="C193" s="749"/>
      <c r="D193" s="749"/>
      <c r="E193" s="749"/>
      <c r="F193" s="750"/>
      <c r="G193" s="750"/>
      <c r="H193" s="750"/>
      <c r="I193" s="750"/>
      <c r="J193" s="12"/>
      <c r="K193" s="86"/>
    </row>
    <row r="194" spans="1:11" ht="12.75">
      <c r="A194" s="115"/>
      <c r="B194" s="757"/>
      <c r="C194" s="752"/>
      <c r="D194" s="752"/>
      <c r="E194" s="752"/>
      <c r="F194" s="753"/>
      <c r="G194" s="753"/>
      <c r="H194" s="753"/>
      <c r="I194" s="754"/>
      <c r="J194" s="12"/>
      <c r="K194" s="86"/>
    </row>
    <row r="195" spans="1:11" ht="12.75">
      <c r="A195" s="115"/>
      <c r="B195" s="739" t="s">
        <v>168</v>
      </c>
      <c r="C195" s="758"/>
      <c r="D195" s="758"/>
      <c r="E195" s="758"/>
      <c r="F195" s="740">
        <v>-640932.38</v>
      </c>
      <c r="G195" s="740"/>
      <c r="H195" s="740">
        <v>0</v>
      </c>
      <c r="I195" s="741"/>
      <c r="J195" s="12"/>
      <c r="K195" s="86"/>
    </row>
    <row r="196" spans="1:11" ht="12.75">
      <c r="A196" s="115"/>
      <c r="B196" s="755"/>
      <c r="C196" s="743"/>
      <c r="D196" s="743"/>
      <c r="E196" s="743"/>
      <c r="F196" s="744"/>
      <c r="G196" s="744"/>
      <c r="H196" s="744"/>
      <c r="I196" s="745"/>
      <c r="J196" s="12"/>
      <c r="K196" s="86"/>
    </row>
    <row r="197" spans="1:11" ht="15">
      <c r="A197" s="115"/>
      <c r="B197" s="756" t="s">
        <v>192</v>
      </c>
      <c r="C197" s="736"/>
      <c r="D197" s="736"/>
      <c r="E197" s="736"/>
      <c r="F197" s="737">
        <f>SUM(F194:F196)</f>
        <v>-640932.38</v>
      </c>
      <c r="G197" s="737"/>
      <c r="H197" s="737">
        <f>SUM(H194:H196)</f>
        <v>0</v>
      </c>
      <c r="I197" s="737"/>
      <c r="J197" s="12"/>
      <c r="K197" s="86"/>
    </row>
    <row r="198" spans="1:11" ht="12.75">
      <c r="A198" s="115"/>
      <c r="B198" s="12"/>
      <c r="C198" s="12"/>
      <c r="D198" s="12"/>
      <c r="E198" s="12"/>
      <c r="F198" s="12"/>
      <c r="G198" s="12"/>
      <c r="H198" s="12"/>
      <c r="I198" s="12"/>
      <c r="J198" s="12"/>
      <c r="K198" s="86"/>
    </row>
    <row r="199" spans="1:11" ht="14.25">
      <c r="A199" s="115" t="s">
        <v>361</v>
      </c>
      <c r="B199" s="114" t="s">
        <v>362</v>
      </c>
      <c r="C199" s="111" t="s">
        <v>363</v>
      </c>
      <c r="D199" s="12"/>
      <c r="E199" s="12"/>
      <c r="F199" s="12"/>
      <c r="G199" s="12"/>
      <c r="H199" s="12"/>
      <c r="I199" s="12"/>
      <c r="J199" s="12"/>
      <c r="K199" s="86"/>
    </row>
    <row r="200" spans="1:11" ht="12.75" customHeight="1">
      <c r="A200" s="115"/>
      <c r="B200" s="746" t="s">
        <v>197</v>
      </c>
      <c r="C200" s="747"/>
      <c r="D200" s="747"/>
      <c r="E200" s="747"/>
      <c r="F200" s="750">
        <v>2011</v>
      </c>
      <c r="G200" s="750"/>
      <c r="H200" s="750">
        <v>2010</v>
      </c>
      <c r="I200" s="750"/>
      <c r="J200" s="12"/>
      <c r="K200" s="86"/>
    </row>
    <row r="201" spans="1:11" ht="12.75" customHeight="1">
      <c r="A201" s="115"/>
      <c r="B201" s="748"/>
      <c r="C201" s="749"/>
      <c r="D201" s="749"/>
      <c r="E201" s="749"/>
      <c r="F201" s="750"/>
      <c r="G201" s="750"/>
      <c r="H201" s="750"/>
      <c r="I201" s="750"/>
      <c r="J201" s="12"/>
      <c r="K201" s="86"/>
    </row>
    <row r="202" spans="1:11" ht="12.75">
      <c r="A202" s="115"/>
      <c r="B202" s="751"/>
      <c r="C202" s="752"/>
      <c r="D202" s="752"/>
      <c r="E202" s="752"/>
      <c r="F202" s="753"/>
      <c r="G202" s="753"/>
      <c r="H202" s="753"/>
      <c r="I202" s="754"/>
      <c r="J202" s="12"/>
      <c r="K202" s="86"/>
    </row>
    <row r="203" spans="1:11" ht="12.75">
      <c r="A203" s="115"/>
      <c r="B203" s="738" t="s">
        <v>364</v>
      </c>
      <c r="C203" s="616"/>
      <c r="D203" s="616"/>
      <c r="E203" s="739"/>
      <c r="F203" s="740">
        <v>0</v>
      </c>
      <c r="G203" s="740"/>
      <c r="H203" s="740">
        <v>-640932.38</v>
      </c>
      <c r="I203" s="741"/>
      <c r="J203" s="12"/>
      <c r="K203" s="86"/>
    </row>
    <row r="204" spans="1:11" ht="12.75">
      <c r="A204" s="115"/>
      <c r="B204" s="742"/>
      <c r="C204" s="743"/>
      <c r="D204" s="743"/>
      <c r="E204" s="743"/>
      <c r="F204" s="744"/>
      <c r="G204" s="744"/>
      <c r="H204" s="744"/>
      <c r="I204" s="745"/>
      <c r="J204" s="12"/>
      <c r="K204" s="86"/>
    </row>
    <row r="205" spans="1:11" ht="15">
      <c r="A205" s="115"/>
      <c r="B205" s="735" t="s">
        <v>192</v>
      </c>
      <c r="C205" s="736"/>
      <c r="D205" s="736"/>
      <c r="E205" s="736"/>
      <c r="F205" s="737">
        <f>SUM(F202:F204)</f>
        <v>0</v>
      </c>
      <c r="G205" s="737"/>
      <c r="H205" s="737">
        <f>SUM(H202:H204)</f>
        <v>-640932.38</v>
      </c>
      <c r="I205" s="737"/>
      <c r="J205" s="12"/>
      <c r="K205" s="86"/>
    </row>
    <row r="206" spans="1:11" ht="12.75">
      <c r="A206" s="115"/>
      <c r="B206" s="12"/>
      <c r="C206" s="12"/>
      <c r="D206" s="12"/>
      <c r="E206" s="12"/>
      <c r="F206" s="12"/>
      <c r="G206" s="12"/>
      <c r="H206" s="12"/>
      <c r="I206" s="12"/>
      <c r="J206" s="12"/>
      <c r="K206" s="86"/>
    </row>
    <row r="207" spans="1:11" ht="12.75">
      <c r="A207" s="115"/>
      <c r="B207" s="12"/>
      <c r="C207" s="12"/>
      <c r="D207" s="12"/>
      <c r="E207" s="12"/>
      <c r="F207" s="12"/>
      <c r="G207" s="12"/>
      <c r="H207" s="12"/>
      <c r="I207" s="12"/>
      <c r="J207" s="12"/>
      <c r="K207" s="86"/>
    </row>
    <row r="208" spans="1:11" ht="12.75">
      <c r="A208" s="115"/>
      <c r="B208" s="12"/>
      <c r="C208" s="12"/>
      <c r="D208" s="12"/>
      <c r="E208" s="12"/>
      <c r="F208" s="12"/>
      <c r="G208" s="12"/>
      <c r="H208" s="12"/>
      <c r="I208" s="12"/>
      <c r="J208" s="12"/>
      <c r="K208" s="86"/>
    </row>
    <row r="209" spans="1:11" ht="12.75">
      <c r="A209" s="115"/>
      <c r="B209" s="12"/>
      <c r="C209" s="12"/>
      <c r="D209" s="12"/>
      <c r="E209" s="12"/>
      <c r="F209" s="12"/>
      <c r="G209" s="12"/>
      <c r="H209" s="12"/>
      <c r="I209" s="12"/>
      <c r="J209" s="12"/>
      <c r="K209" s="86"/>
    </row>
    <row r="210" spans="1:11" ht="12.75">
      <c r="A210" s="115"/>
      <c r="B210" s="12"/>
      <c r="C210" s="12"/>
      <c r="D210" s="12"/>
      <c r="E210" s="12"/>
      <c r="F210" s="12"/>
      <c r="G210" s="12"/>
      <c r="H210" s="12"/>
      <c r="I210" s="12"/>
      <c r="J210" s="12"/>
      <c r="K210" s="86"/>
    </row>
    <row r="211" spans="1:11" ht="12.75">
      <c r="A211" s="115"/>
      <c r="B211" s="12"/>
      <c r="C211" s="12"/>
      <c r="D211" s="12"/>
      <c r="E211" s="12"/>
      <c r="F211" s="12"/>
      <c r="G211" s="12"/>
      <c r="H211" s="12"/>
      <c r="I211" s="12"/>
      <c r="J211" s="12"/>
      <c r="K211" s="86"/>
    </row>
    <row r="212" spans="1:11" ht="12.75">
      <c r="A212" s="115"/>
      <c r="B212" s="12"/>
      <c r="C212" s="12"/>
      <c r="D212" s="12"/>
      <c r="E212" s="12"/>
      <c r="F212" s="12"/>
      <c r="G212" s="12"/>
      <c r="H212" s="12"/>
      <c r="I212" s="12"/>
      <c r="J212" s="12"/>
      <c r="K212" s="86"/>
    </row>
    <row r="213" spans="1:11" ht="12.75">
      <c r="A213" s="115"/>
      <c r="B213" s="12"/>
      <c r="C213" s="12"/>
      <c r="D213" s="12"/>
      <c r="E213" s="12"/>
      <c r="F213" s="12"/>
      <c r="G213" s="12"/>
      <c r="H213" s="12"/>
      <c r="I213" s="12"/>
      <c r="J213" s="12"/>
      <c r="K213" s="86"/>
    </row>
    <row r="214" spans="1:11" ht="12.75">
      <c r="A214" s="115"/>
      <c r="B214" s="12"/>
      <c r="C214" s="12"/>
      <c r="D214" s="12"/>
      <c r="E214" s="12"/>
      <c r="F214" s="12"/>
      <c r="G214" s="12"/>
      <c r="H214" s="12"/>
      <c r="I214" s="12"/>
      <c r="J214" s="12"/>
      <c r="K214" s="86"/>
    </row>
    <row r="215" spans="1:11" ht="12.75">
      <c r="A215" s="115"/>
      <c r="B215" s="12"/>
      <c r="C215" s="12"/>
      <c r="D215" s="12"/>
      <c r="E215" s="12"/>
      <c r="F215" s="12"/>
      <c r="G215" s="12"/>
      <c r="H215" s="12"/>
      <c r="I215" s="12"/>
      <c r="J215" s="12"/>
      <c r="K215" s="86"/>
    </row>
    <row r="216" spans="1:11" ht="12.75">
      <c r="A216" s="115"/>
      <c r="B216" s="12"/>
      <c r="C216" s="12"/>
      <c r="D216" s="12"/>
      <c r="E216" s="12"/>
      <c r="F216" s="12"/>
      <c r="G216" s="12"/>
      <c r="H216" s="12"/>
      <c r="I216" s="12"/>
      <c r="J216" s="12"/>
      <c r="K216" s="86"/>
    </row>
    <row r="217" spans="1:11" ht="12.75">
      <c r="A217" s="115"/>
      <c r="B217" s="12"/>
      <c r="C217" s="12"/>
      <c r="D217" s="12"/>
      <c r="E217" s="12"/>
      <c r="F217" s="12"/>
      <c r="G217" s="12"/>
      <c r="H217" s="12"/>
      <c r="I217" s="12"/>
      <c r="J217" s="12"/>
      <c r="K217" s="86"/>
    </row>
    <row r="218" spans="1:11" ht="12.75">
      <c r="A218" s="115"/>
      <c r="B218" s="12"/>
      <c r="C218" s="12"/>
      <c r="D218" s="12"/>
      <c r="E218" s="12"/>
      <c r="F218" s="12"/>
      <c r="G218" s="12"/>
      <c r="H218" s="12"/>
      <c r="I218" s="12"/>
      <c r="J218" s="12"/>
      <c r="K218" s="86"/>
    </row>
    <row r="219" spans="1:11" ht="12.75">
      <c r="A219" s="115"/>
      <c r="B219" s="12"/>
      <c r="C219" s="12"/>
      <c r="D219" s="12"/>
      <c r="E219" s="12"/>
      <c r="F219" s="12"/>
      <c r="G219" s="12"/>
      <c r="H219" s="12"/>
      <c r="I219" s="12"/>
      <c r="J219" s="12"/>
      <c r="K219" s="86"/>
    </row>
    <row r="220" spans="1:11" ht="12.75">
      <c r="A220" s="115"/>
      <c r="B220" s="12"/>
      <c r="C220" s="12"/>
      <c r="D220" s="12"/>
      <c r="E220" s="12"/>
      <c r="F220" s="12"/>
      <c r="G220" s="12"/>
      <c r="H220" s="12"/>
      <c r="I220" s="12"/>
      <c r="J220" s="12"/>
      <c r="K220" s="86"/>
    </row>
    <row r="221" spans="1:11" ht="12.75">
      <c r="A221" s="115"/>
      <c r="B221" s="12"/>
      <c r="C221" s="12"/>
      <c r="D221" s="12"/>
      <c r="E221" s="12"/>
      <c r="F221" s="12"/>
      <c r="G221" s="12"/>
      <c r="H221" s="12"/>
      <c r="I221" s="12"/>
      <c r="J221" s="12"/>
      <c r="K221" s="86"/>
    </row>
    <row r="222" spans="1:11" ht="12.75">
      <c r="A222" s="115"/>
      <c r="B222" s="12"/>
      <c r="C222" s="12"/>
      <c r="D222" s="12"/>
      <c r="E222" s="12"/>
      <c r="F222" s="12"/>
      <c r="G222" s="12"/>
      <c r="H222" s="12"/>
      <c r="I222" s="12"/>
      <c r="J222" s="12"/>
      <c r="K222" s="86"/>
    </row>
    <row r="223" spans="1:11" ht="12.75">
      <c r="A223" s="115"/>
      <c r="B223" s="12"/>
      <c r="C223" s="12"/>
      <c r="D223" s="12"/>
      <c r="E223" s="12"/>
      <c r="F223" s="12"/>
      <c r="G223" s="12"/>
      <c r="H223" s="12"/>
      <c r="I223" s="12"/>
      <c r="J223" s="12"/>
      <c r="K223" s="86"/>
    </row>
    <row r="224" spans="1:11" ht="12.75">
      <c r="A224" s="115"/>
      <c r="B224" s="12"/>
      <c r="C224" s="12"/>
      <c r="D224" s="12"/>
      <c r="E224" s="12"/>
      <c r="F224" s="12"/>
      <c r="G224" s="12"/>
      <c r="H224" s="12"/>
      <c r="I224" s="12"/>
      <c r="J224" s="12"/>
      <c r="K224" s="86"/>
    </row>
    <row r="225" spans="1:11" ht="12.75">
      <c r="A225" s="115"/>
      <c r="B225" s="12"/>
      <c r="C225" s="12"/>
      <c r="D225" s="12"/>
      <c r="E225" s="12"/>
      <c r="F225" s="12"/>
      <c r="G225" s="12"/>
      <c r="H225" s="12"/>
      <c r="I225" s="12"/>
      <c r="J225" s="12"/>
      <c r="K225" s="86"/>
    </row>
    <row r="226" spans="1:11" ht="12.75">
      <c r="A226" s="115"/>
      <c r="B226" s="12"/>
      <c r="C226" s="12"/>
      <c r="D226" s="12"/>
      <c r="E226" s="12"/>
      <c r="F226" s="12"/>
      <c r="G226" s="12"/>
      <c r="H226" s="12"/>
      <c r="I226" s="12"/>
      <c r="J226" s="12"/>
      <c r="K226" s="86"/>
    </row>
    <row r="227" spans="1:11" ht="12.75">
      <c r="A227" s="115"/>
      <c r="B227" s="12"/>
      <c r="C227" s="12"/>
      <c r="D227" s="12"/>
      <c r="E227" s="12"/>
      <c r="F227" s="12"/>
      <c r="G227" s="12"/>
      <c r="H227" s="12"/>
      <c r="I227" s="12"/>
      <c r="J227" s="12"/>
      <c r="K227" s="86"/>
    </row>
    <row r="228" spans="1:11" ht="12.75">
      <c r="A228" s="115"/>
      <c r="B228" s="12"/>
      <c r="C228" s="12"/>
      <c r="D228" s="12"/>
      <c r="E228" s="12"/>
      <c r="F228" s="12"/>
      <c r="G228" s="12"/>
      <c r="H228" s="12"/>
      <c r="I228" s="12"/>
      <c r="J228" s="12"/>
      <c r="K228" s="86"/>
    </row>
    <row r="229" spans="1:11" ht="12.75">
      <c r="A229" s="115"/>
      <c r="B229" s="12"/>
      <c r="C229" s="12"/>
      <c r="D229" s="12"/>
      <c r="E229" s="12"/>
      <c r="F229" s="12"/>
      <c r="G229" s="12"/>
      <c r="H229" s="12"/>
      <c r="I229" s="12"/>
      <c r="J229" s="12"/>
      <c r="K229" s="86"/>
    </row>
    <row r="230" spans="1:11" ht="12.75">
      <c r="A230" s="115"/>
      <c r="B230" s="12"/>
      <c r="C230" s="12"/>
      <c r="D230" s="12"/>
      <c r="E230" s="12"/>
      <c r="F230" s="12"/>
      <c r="G230" s="12"/>
      <c r="H230" s="12"/>
      <c r="I230" s="12"/>
      <c r="J230" s="12"/>
      <c r="K230" s="86"/>
    </row>
    <row r="231" spans="1:11" ht="12.75">
      <c r="A231" s="115"/>
      <c r="B231" s="155"/>
      <c r="C231" s="12"/>
      <c r="D231" s="12"/>
      <c r="E231" s="12"/>
      <c r="F231" s="12"/>
      <c r="G231" s="12"/>
      <c r="H231" s="12"/>
      <c r="I231" s="12"/>
      <c r="J231" s="12"/>
      <c r="K231" s="86"/>
    </row>
    <row r="232" spans="1:11" ht="12.75">
      <c r="A232" s="115"/>
      <c r="B232" s="155"/>
      <c r="C232" s="12"/>
      <c r="D232" s="12"/>
      <c r="E232" s="12"/>
      <c r="F232" s="12"/>
      <c r="G232" s="12"/>
      <c r="H232" s="12"/>
      <c r="I232" s="12"/>
      <c r="J232" s="12"/>
      <c r="K232" s="86"/>
    </row>
    <row r="233" spans="1:11" ht="12.75">
      <c r="A233" s="115"/>
      <c r="B233" s="155"/>
      <c r="C233" s="12"/>
      <c r="D233" s="12"/>
      <c r="E233" s="12"/>
      <c r="F233" s="12"/>
      <c r="G233" s="12"/>
      <c r="H233" s="12"/>
      <c r="I233" s="12"/>
      <c r="J233" s="12"/>
      <c r="K233" s="86"/>
    </row>
    <row r="234" spans="1:11" ht="12.75">
      <c r="A234" s="115"/>
      <c r="B234" s="155"/>
      <c r="C234" s="12"/>
      <c r="D234" s="12"/>
      <c r="E234" s="12"/>
      <c r="F234" s="12"/>
      <c r="G234" s="12"/>
      <c r="H234" s="12"/>
      <c r="I234" s="12"/>
      <c r="J234" s="12"/>
      <c r="K234" s="86"/>
    </row>
    <row r="235" spans="1:11" ht="12.75">
      <c r="A235" s="115"/>
      <c r="B235" s="155"/>
      <c r="C235" s="12"/>
      <c r="D235" s="12"/>
      <c r="E235" s="12"/>
      <c r="F235" s="12"/>
      <c r="G235" s="12"/>
      <c r="H235" s="12"/>
      <c r="I235" s="12"/>
      <c r="J235" s="12"/>
      <c r="K235" s="86"/>
    </row>
    <row r="236" spans="1:11" ht="12.75">
      <c r="A236" s="115"/>
      <c r="B236" s="155"/>
      <c r="C236" s="12"/>
      <c r="D236" s="12"/>
      <c r="E236" s="12"/>
      <c r="F236" s="12"/>
      <c r="G236" s="12"/>
      <c r="H236" s="12"/>
      <c r="I236" s="12"/>
      <c r="J236" s="12"/>
      <c r="K236" s="86"/>
    </row>
    <row r="237" spans="1:11" ht="12.75">
      <c r="A237" s="115"/>
      <c r="B237" s="155"/>
      <c r="C237" s="12"/>
      <c r="D237" s="12"/>
      <c r="E237" s="12"/>
      <c r="F237" s="12"/>
      <c r="G237" s="12"/>
      <c r="H237" s="12"/>
      <c r="I237" s="12"/>
      <c r="J237" s="12"/>
      <c r="K237" s="86"/>
    </row>
    <row r="238" spans="1:11" ht="12.75">
      <c r="A238" s="115"/>
      <c r="B238" s="155"/>
      <c r="C238" s="12"/>
      <c r="D238" s="12"/>
      <c r="E238" s="12"/>
      <c r="F238" s="12"/>
      <c r="G238" s="12"/>
      <c r="H238" s="12"/>
      <c r="I238" s="12"/>
      <c r="J238" s="12"/>
      <c r="K238" s="86"/>
    </row>
    <row r="239" spans="1:11" ht="12.75">
      <c r="A239" s="115"/>
      <c r="B239" s="155"/>
      <c r="C239" s="12"/>
      <c r="D239" s="12"/>
      <c r="E239" s="12"/>
      <c r="F239" s="12"/>
      <c r="G239" s="12"/>
      <c r="H239" s="12"/>
      <c r="I239" s="12"/>
      <c r="J239" s="12"/>
      <c r="K239" s="86"/>
    </row>
    <row r="240" spans="1:11" ht="12.75">
      <c r="A240" s="115"/>
      <c r="B240" s="155"/>
      <c r="C240" s="12"/>
      <c r="D240" s="12"/>
      <c r="E240" s="12"/>
      <c r="F240" s="12"/>
      <c r="G240" s="12"/>
      <c r="H240" s="12"/>
      <c r="I240" s="12"/>
      <c r="J240" s="12"/>
      <c r="K240" s="86"/>
    </row>
    <row r="241" spans="1:11" ht="12.75">
      <c r="A241" s="115"/>
      <c r="B241" s="155"/>
      <c r="C241" s="12"/>
      <c r="D241" s="12"/>
      <c r="E241" s="12"/>
      <c r="F241" s="12"/>
      <c r="G241" s="12"/>
      <c r="H241" s="12"/>
      <c r="I241" s="12"/>
      <c r="J241" s="12"/>
      <c r="K241" s="86"/>
    </row>
    <row r="242" spans="1:11" ht="13.5" thickBot="1">
      <c r="A242" s="154"/>
      <c r="B242" s="156"/>
      <c r="C242" s="61"/>
      <c r="D242" s="61"/>
      <c r="E242" s="61"/>
      <c r="F242" s="61"/>
      <c r="G242" s="61"/>
      <c r="H242" s="61"/>
      <c r="I242" s="61"/>
      <c r="J242" s="61"/>
      <c r="K242" s="62"/>
    </row>
    <row r="243" ht="13.5" thickTop="1"/>
  </sheetData>
  <sheetProtection/>
  <mergeCells count="230">
    <mergeCell ref="C2:H2"/>
    <mergeCell ref="B7:E7"/>
    <mergeCell ref="G7:H7"/>
    <mergeCell ref="B8:E8"/>
    <mergeCell ref="G8:H8"/>
    <mergeCell ref="B9:E9"/>
    <mergeCell ref="G9:H9"/>
    <mergeCell ref="B10:E10"/>
    <mergeCell ref="G10:H10"/>
    <mergeCell ref="B11:E11"/>
    <mergeCell ref="G11:H11"/>
    <mergeCell ref="B12:E12"/>
    <mergeCell ref="G12:H12"/>
    <mergeCell ref="B13:E13"/>
    <mergeCell ref="G13:H13"/>
    <mergeCell ref="B14:E14"/>
    <mergeCell ref="G14:H14"/>
    <mergeCell ref="B15:E15"/>
    <mergeCell ref="G15:H15"/>
    <mergeCell ref="B16:E16"/>
    <mergeCell ref="G16:H16"/>
    <mergeCell ref="B19:E19"/>
    <mergeCell ref="G19:H19"/>
    <mergeCell ref="B20:E20"/>
    <mergeCell ref="G20:H20"/>
    <mergeCell ref="B21:E21"/>
    <mergeCell ref="G21:H21"/>
    <mergeCell ref="B22:E22"/>
    <mergeCell ref="G22:H22"/>
    <mergeCell ref="B28:E29"/>
    <mergeCell ref="F28:G29"/>
    <mergeCell ref="H28:I29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B33:E33"/>
    <mergeCell ref="F33:G33"/>
    <mergeCell ref="H33:I33"/>
    <mergeCell ref="B34:E34"/>
    <mergeCell ref="F34:G34"/>
    <mergeCell ref="H34:I34"/>
    <mergeCell ref="B35:E35"/>
    <mergeCell ref="F35:G35"/>
    <mergeCell ref="H35:I35"/>
    <mergeCell ref="B36:E36"/>
    <mergeCell ref="F36:G36"/>
    <mergeCell ref="H36:I36"/>
    <mergeCell ref="B37:E37"/>
    <mergeCell ref="F37:G37"/>
    <mergeCell ref="H37:I37"/>
    <mergeCell ref="B38:E38"/>
    <mergeCell ref="F38:G38"/>
    <mergeCell ref="H38:I38"/>
    <mergeCell ref="B43:E44"/>
    <mergeCell ref="F43:G44"/>
    <mergeCell ref="H43:I44"/>
    <mergeCell ref="B45:E45"/>
    <mergeCell ref="F45:G45"/>
    <mergeCell ref="H45:I45"/>
    <mergeCell ref="B46:E46"/>
    <mergeCell ref="F46:G46"/>
    <mergeCell ref="H46:I46"/>
    <mergeCell ref="B47:E47"/>
    <mergeCell ref="F47:G47"/>
    <mergeCell ref="H47:I47"/>
    <mergeCell ref="B48:E48"/>
    <mergeCell ref="F48:G48"/>
    <mergeCell ref="H48:I48"/>
    <mergeCell ref="B49:E49"/>
    <mergeCell ref="F49:G49"/>
    <mergeCell ref="H49:I49"/>
    <mergeCell ref="B50:E50"/>
    <mergeCell ref="F50:G50"/>
    <mergeCell ref="H50:I50"/>
    <mergeCell ref="B51:E51"/>
    <mergeCell ref="F51:G51"/>
    <mergeCell ref="H51:I51"/>
    <mergeCell ref="B52:E52"/>
    <mergeCell ref="F52:G52"/>
    <mergeCell ref="H52:I52"/>
    <mergeCell ref="B53:E53"/>
    <mergeCell ref="F53:G53"/>
    <mergeCell ref="H53:I53"/>
    <mergeCell ref="B60:E60"/>
    <mergeCell ref="F60:G60"/>
    <mergeCell ref="H60:I60"/>
    <mergeCell ref="B61:E61"/>
    <mergeCell ref="F61:G61"/>
    <mergeCell ref="H61:I61"/>
    <mergeCell ref="B62:E62"/>
    <mergeCell ref="F62:G62"/>
    <mergeCell ref="H62:I62"/>
    <mergeCell ref="B63:E63"/>
    <mergeCell ref="F63:G63"/>
    <mergeCell ref="H63:I63"/>
    <mergeCell ref="B74:C75"/>
    <mergeCell ref="D74:D75"/>
    <mergeCell ref="E74:E75"/>
    <mergeCell ref="F74:F75"/>
    <mergeCell ref="G74:G75"/>
    <mergeCell ref="H74:H75"/>
    <mergeCell ref="I74:J75"/>
    <mergeCell ref="K74:K75"/>
    <mergeCell ref="B76:C76"/>
    <mergeCell ref="I76:J76"/>
    <mergeCell ref="B77:C77"/>
    <mergeCell ref="I77:J77"/>
    <mergeCell ref="B78:C78"/>
    <mergeCell ref="I78:J78"/>
    <mergeCell ref="B79:C79"/>
    <mergeCell ref="I79:J79"/>
    <mergeCell ref="B80:C80"/>
    <mergeCell ref="I80:J80"/>
    <mergeCell ref="B81:C81"/>
    <mergeCell ref="I81:J81"/>
    <mergeCell ref="B82:C82"/>
    <mergeCell ref="I82:J82"/>
    <mergeCell ref="B83:C83"/>
    <mergeCell ref="I83:J83"/>
    <mergeCell ref="B84:C84"/>
    <mergeCell ref="I84:J84"/>
    <mergeCell ref="B85:C85"/>
    <mergeCell ref="I85:J85"/>
    <mergeCell ref="B86:C86"/>
    <mergeCell ref="I86:J86"/>
    <mergeCell ref="C116:I116"/>
    <mergeCell ref="B126:E127"/>
    <mergeCell ref="F126:G127"/>
    <mergeCell ref="H126:I127"/>
    <mergeCell ref="B128:E128"/>
    <mergeCell ref="F128:G128"/>
    <mergeCell ref="H128:I128"/>
    <mergeCell ref="B129:E129"/>
    <mergeCell ref="F129:G129"/>
    <mergeCell ref="H129:I129"/>
    <mergeCell ref="B130:E130"/>
    <mergeCell ref="F130:G130"/>
    <mergeCell ref="H130:I130"/>
    <mergeCell ref="F131:G131"/>
    <mergeCell ref="H131:I131"/>
    <mergeCell ref="F132:G132"/>
    <mergeCell ref="H132:I132"/>
    <mergeCell ref="B133:E133"/>
    <mergeCell ref="F133:G133"/>
    <mergeCell ref="H133:I133"/>
    <mergeCell ref="B134:E134"/>
    <mergeCell ref="F134:G134"/>
    <mergeCell ref="H134:I134"/>
    <mergeCell ref="B147:E148"/>
    <mergeCell ref="F147:G148"/>
    <mergeCell ref="H147:I148"/>
    <mergeCell ref="B149:E149"/>
    <mergeCell ref="F149:G149"/>
    <mergeCell ref="H149:I149"/>
    <mergeCell ref="B150:E150"/>
    <mergeCell ref="F150:G150"/>
    <mergeCell ref="H150:I150"/>
    <mergeCell ref="B151:E151"/>
    <mergeCell ref="F151:G151"/>
    <mergeCell ref="H151:I151"/>
    <mergeCell ref="B152:E152"/>
    <mergeCell ref="F152:G152"/>
    <mergeCell ref="H152:I152"/>
    <mergeCell ref="B163:E164"/>
    <mergeCell ref="F163:G164"/>
    <mergeCell ref="H163:I164"/>
    <mergeCell ref="B165:E165"/>
    <mergeCell ref="F165:G165"/>
    <mergeCell ref="H165:I165"/>
    <mergeCell ref="B166:E166"/>
    <mergeCell ref="F166:G166"/>
    <mergeCell ref="H166:I166"/>
    <mergeCell ref="B167:E167"/>
    <mergeCell ref="F167:G167"/>
    <mergeCell ref="H167:I167"/>
    <mergeCell ref="B168:E168"/>
    <mergeCell ref="F168:G168"/>
    <mergeCell ref="H168:I168"/>
    <mergeCell ref="C181:I181"/>
    <mergeCell ref="B184:E185"/>
    <mergeCell ref="F184:G185"/>
    <mergeCell ref="H184:I185"/>
    <mergeCell ref="B186:E186"/>
    <mergeCell ref="F186:G186"/>
    <mergeCell ref="H186:I186"/>
    <mergeCell ref="B187:E187"/>
    <mergeCell ref="F187:G187"/>
    <mergeCell ref="H187:I187"/>
    <mergeCell ref="B188:E188"/>
    <mergeCell ref="F188:G188"/>
    <mergeCell ref="H188:I188"/>
    <mergeCell ref="B189:E189"/>
    <mergeCell ref="F189:G189"/>
    <mergeCell ref="H189:I189"/>
    <mergeCell ref="B192:E193"/>
    <mergeCell ref="F192:G193"/>
    <mergeCell ref="H192:I193"/>
    <mergeCell ref="B194:E194"/>
    <mergeCell ref="F194:G194"/>
    <mergeCell ref="H194:I194"/>
    <mergeCell ref="B195:E195"/>
    <mergeCell ref="F195:G195"/>
    <mergeCell ref="H195:I195"/>
    <mergeCell ref="B196:E196"/>
    <mergeCell ref="F196:G196"/>
    <mergeCell ref="H196:I196"/>
    <mergeCell ref="B197:E197"/>
    <mergeCell ref="F197:G197"/>
    <mergeCell ref="H197:I197"/>
    <mergeCell ref="B200:E201"/>
    <mergeCell ref="F200:G201"/>
    <mergeCell ref="H200:I201"/>
    <mergeCell ref="B202:E202"/>
    <mergeCell ref="F202:G202"/>
    <mergeCell ref="H202:I202"/>
    <mergeCell ref="B205:E205"/>
    <mergeCell ref="F205:G205"/>
    <mergeCell ref="H205:I205"/>
    <mergeCell ref="B203:E203"/>
    <mergeCell ref="F203:G203"/>
    <mergeCell ref="H203:I203"/>
    <mergeCell ref="B204:E204"/>
    <mergeCell ref="F204:G204"/>
    <mergeCell ref="H204:I204"/>
  </mergeCells>
  <printOptions/>
  <pageMargins left="0.25" right="0.25" top="0.25" bottom="0.25" header="0.25" footer="0.2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195"/>
  <sheetViews>
    <sheetView zoomScalePageLayoutView="0" workbookViewId="0" topLeftCell="A1">
      <selection activeCell="O21" sqref="O21"/>
    </sheetView>
  </sheetViews>
  <sheetFormatPr defaultColWidth="9.140625" defaultRowHeight="12.75"/>
  <cols>
    <col min="2" max="2" width="9.8515625" style="0" customWidth="1"/>
    <col min="6" max="6" width="11.7109375" style="0" customWidth="1"/>
    <col min="8" max="8" width="9.8515625" style="0" customWidth="1"/>
  </cols>
  <sheetData>
    <row r="1" spans="1:11" ht="13.5" thickTop="1">
      <c r="A1" s="59"/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12.75">
      <c r="A2" s="60"/>
      <c r="B2" s="880" t="s">
        <v>501</v>
      </c>
      <c r="C2" s="881"/>
      <c r="D2" s="881"/>
      <c r="E2" s="881"/>
      <c r="F2" s="881"/>
      <c r="G2" s="881"/>
      <c r="H2" s="881"/>
      <c r="I2" s="746"/>
      <c r="J2" s="113" t="s">
        <v>284</v>
      </c>
      <c r="K2" s="86"/>
    </row>
    <row r="3" spans="1:11" ht="12.75">
      <c r="A3" s="60"/>
      <c r="B3" s="882"/>
      <c r="C3" s="883"/>
      <c r="D3" s="883"/>
      <c r="E3" s="883"/>
      <c r="F3" s="883"/>
      <c r="G3" s="883"/>
      <c r="H3" s="883"/>
      <c r="I3" s="748"/>
      <c r="J3" s="12"/>
      <c r="K3" s="86"/>
    </row>
    <row r="4" spans="1:11" ht="12.75">
      <c r="A4" s="60"/>
      <c r="B4" s="12"/>
      <c r="C4" s="12"/>
      <c r="D4" s="12"/>
      <c r="E4" s="12"/>
      <c r="F4" s="12"/>
      <c r="G4" s="12"/>
      <c r="H4" s="12"/>
      <c r="I4" s="12"/>
      <c r="J4" s="12"/>
      <c r="K4" s="86"/>
    </row>
    <row r="5" spans="1:11" ht="12.75">
      <c r="A5" s="60"/>
      <c r="B5" s="12"/>
      <c r="C5" s="12"/>
      <c r="D5" s="12"/>
      <c r="E5" s="12"/>
      <c r="F5" s="12"/>
      <c r="G5" s="12"/>
      <c r="H5" s="12"/>
      <c r="I5" s="12"/>
      <c r="J5" s="12"/>
      <c r="K5" s="86"/>
    </row>
    <row r="6" spans="1:11" ht="12.75">
      <c r="A6" s="60"/>
      <c r="B6" s="12"/>
      <c r="C6" s="12"/>
      <c r="D6" s="12"/>
      <c r="E6" s="12"/>
      <c r="F6" s="12"/>
      <c r="G6" s="921" t="s">
        <v>468</v>
      </c>
      <c r="H6" s="922"/>
      <c r="I6" s="771"/>
      <c r="J6" s="12"/>
      <c r="K6" s="86"/>
    </row>
    <row r="7" spans="1:11" ht="12.75">
      <c r="A7" s="60"/>
      <c r="B7" s="12"/>
      <c r="C7" s="12"/>
      <c r="D7" s="12"/>
      <c r="E7" s="12"/>
      <c r="F7" s="12"/>
      <c r="G7" s="12"/>
      <c r="H7" s="12"/>
      <c r="I7" s="12"/>
      <c r="J7" s="12"/>
      <c r="K7" s="86"/>
    </row>
    <row r="8" spans="1:11" ht="12.75">
      <c r="A8" s="60"/>
      <c r="B8" s="12"/>
      <c r="C8" s="12"/>
      <c r="D8" s="12"/>
      <c r="E8" s="12"/>
      <c r="F8" s="12"/>
      <c r="G8" s="12"/>
      <c r="H8" s="79" t="s">
        <v>427</v>
      </c>
      <c r="I8" s="12"/>
      <c r="J8" s="12"/>
      <c r="K8" s="86"/>
    </row>
    <row r="9" spans="1:11" ht="12.75">
      <c r="A9" s="60" t="s">
        <v>187</v>
      </c>
      <c r="B9" s="12"/>
      <c r="C9" s="12"/>
      <c r="D9" s="12"/>
      <c r="E9" s="12"/>
      <c r="F9" s="12"/>
      <c r="G9" s="12"/>
      <c r="H9" s="12"/>
      <c r="I9" s="12"/>
      <c r="J9" s="12"/>
      <c r="K9" s="86"/>
    </row>
    <row r="10" spans="1:11" ht="14.25">
      <c r="A10" s="60" t="s">
        <v>285</v>
      </c>
      <c r="B10" s="114" t="s">
        <v>286</v>
      </c>
      <c r="C10" s="111" t="s">
        <v>405</v>
      </c>
      <c r="D10" s="12"/>
      <c r="E10" s="12"/>
      <c r="F10" s="12"/>
      <c r="G10" s="12"/>
      <c r="H10" s="12"/>
      <c r="I10" s="12"/>
      <c r="J10" s="12"/>
      <c r="K10" s="86"/>
    </row>
    <row r="11" spans="1:11" ht="12.75">
      <c r="A11" s="101"/>
      <c r="B11" s="866" t="s">
        <v>403</v>
      </c>
      <c r="C11" s="747"/>
      <c r="D11" s="747"/>
      <c r="E11" s="747"/>
      <c r="F11" s="747">
        <v>2011</v>
      </c>
      <c r="G11" s="747"/>
      <c r="H11" s="747">
        <v>2010</v>
      </c>
      <c r="I11" s="747"/>
      <c r="J11" s="12"/>
      <c r="K11" s="86"/>
    </row>
    <row r="12" spans="1:11" ht="12.75">
      <c r="A12" s="101"/>
      <c r="B12" s="867"/>
      <c r="C12" s="749"/>
      <c r="D12" s="749"/>
      <c r="E12" s="749"/>
      <c r="F12" s="749"/>
      <c r="G12" s="749"/>
      <c r="H12" s="749"/>
      <c r="I12" s="749"/>
      <c r="J12" s="12"/>
      <c r="K12" s="86"/>
    </row>
    <row r="13" spans="1:11" ht="12.75">
      <c r="A13" s="101"/>
      <c r="B13" s="884"/>
      <c r="C13" s="885"/>
      <c r="D13" s="885"/>
      <c r="E13" s="886"/>
      <c r="F13" s="870"/>
      <c r="G13" s="870"/>
      <c r="H13" s="870"/>
      <c r="I13" s="870"/>
      <c r="J13" s="12"/>
      <c r="K13" s="86"/>
    </row>
    <row r="14" spans="1:11" ht="12.75">
      <c r="A14" s="101"/>
      <c r="B14" s="861"/>
      <c r="C14" s="647"/>
      <c r="D14" s="647"/>
      <c r="E14" s="647"/>
      <c r="F14" s="865">
        <v>0</v>
      </c>
      <c r="G14" s="865"/>
      <c r="H14" s="865">
        <v>0</v>
      </c>
      <c r="I14" s="865"/>
      <c r="J14" s="12"/>
      <c r="K14" s="86"/>
    </row>
    <row r="15" spans="1:11" ht="12.75">
      <c r="A15" s="101"/>
      <c r="B15" s="874"/>
      <c r="C15" s="859"/>
      <c r="D15" s="859"/>
      <c r="E15" s="859"/>
      <c r="F15" s="860"/>
      <c r="G15" s="860"/>
      <c r="H15" s="860"/>
      <c r="I15" s="860"/>
      <c r="J15" s="12"/>
      <c r="K15" s="86"/>
    </row>
    <row r="16" spans="1:11" ht="15">
      <c r="A16" s="101"/>
      <c r="B16" s="735" t="s">
        <v>192</v>
      </c>
      <c r="C16" s="736"/>
      <c r="D16" s="736"/>
      <c r="E16" s="736"/>
      <c r="F16" s="737">
        <f>SUM(F13:F15)</f>
        <v>0</v>
      </c>
      <c r="G16" s="737"/>
      <c r="H16" s="737">
        <f>SUM(H13:H15)</f>
        <v>0</v>
      </c>
      <c r="I16" s="737"/>
      <c r="J16" s="12"/>
      <c r="K16" s="86"/>
    </row>
    <row r="17" spans="1:11" ht="21.75" customHeight="1">
      <c r="A17" s="115"/>
      <c r="B17" s="12"/>
      <c r="C17" s="12"/>
      <c r="D17" s="12"/>
      <c r="E17" s="12"/>
      <c r="F17" s="12"/>
      <c r="G17" s="12"/>
      <c r="H17" s="12"/>
      <c r="I17" s="12"/>
      <c r="J17" s="12"/>
      <c r="K17" s="86"/>
    </row>
    <row r="18" spans="1:11" ht="14.25">
      <c r="A18" s="115" t="s">
        <v>287</v>
      </c>
      <c r="B18" s="114" t="s">
        <v>288</v>
      </c>
      <c r="C18" s="111" t="s">
        <v>406</v>
      </c>
      <c r="D18" s="12"/>
      <c r="E18" s="12"/>
      <c r="F18" s="12"/>
      <c r="G18" s="12"/>
      <c r="H18" s="12"/>
      <c r="I18" s="12"/>
      <c r="J18" s="12"/>
      <c r="K18" s="86"/>
    </row>
    <row r="19" spans="1:11" ht="12.75" customHeight="1">
      <c r="A19" s="115"/>
      <c r="B19" s="866" t="s">
        <v>197</v>
      </c>
      <c r="C19" s="747"/>
      <c r="D19" s="747"/>
      <c r="E19" s="747"/>
      <c r="F19" s="747">
        <v>2011</v>
      </c>
      <c r="G19" s="747"/>
      <c r="H19" s="747">
        <v>2010</v>
      </c>
      <c r="I19" s="747"/>
      <c r="J19" s="12"/>
      <c r="K19" s="86"/>
    </row>
    <row r="20" spans="1:11" ht="12.75" customHeight="1">
      <c r="A20" s="115"/>
      <c r="B20" s="867"/>
      <c r="C20" s="749"/>
      <c r="D20" s="749"/>
      <c r="E20" s="749"/>
      <c r="F20" s="749"/>
      <c r="G20" s="749"/>
      <c r="H20" s="749"/>
      <c r="I20" s="749"/>
      <c r="J20" s="12"/>
      <c r="K20" s="86"/>
    </row>
    <row r="21" spans="1:11" ht="12.75">
      <c r="A21" s="115"/>
      <c r="B21" s="884"/>
      <c r="C21" s="885"/>
      <c r="D21" s="885"/>
      <c r="E21" s="886"/>
      <c r="F21" s="870"/>
      <c r="G21" s="870"/>
      <c r="H21" s="870"/>
      <c r="I21" s="870"/>
      <c r="J21" s="12"/>
      <c r="K21" s="86"/>
    </row>
    <row r="22" spans="1:11" ht="12.75">
      <c r="A22" s="115"/>
      <c r="B22" s="861"/>
      <c r="C22" s="647"/>
      <c r="D22" s="647"/>
      <c r="E22" s="647"/>
      <c r="F22" s="865">
        <v>0</v>
      </c>
      <c r="G22" s="865"/>
      <c r="H22" s="865">
        <v>0</v>
      </c>
      <c r="I22" s="865"/>
      <c r="J22" s="12"/>
      <c r="K22" s="86"/>
    </row>
    <row r="23" spans="1:11" ht="12.75">
      <c r="A23" s="115"/>
      <c r="B23" s="874"/>
      <c r="C23" s="859"/>
      <c r="D23" s="859"/>
      <c r="E23" s="859"/>
      <c r="F23" s="860"/>
      <c r="G23" s="860"/>
      <c r="H23" s="860"/>
      <c r="I23" s="860"/>
      <c r="J23" s="12"/>
      <c r="K23" s="86"/>
    </row>
    <row r="24" spans="1:11" ht="15">
      <c r="A24" s="115"/>
      <c r="B24" s="735" t="s">
        <v>192</v>
      </c>
      <c r="C24" s="736"/>
      <c r="D24" s="736"/>
      <c r="E24" s="736"/>
      <c r="F24" s="737">
        <f>SUM(F21:F23)</f>
        <v>0</v>
      </c>
      <c r="G24" s="737"/>
      <c r="H24" s="737">
        <f>SUM(H21:H23)</f>
        <v>0</v>
      </c>
      <c r="I24" s="737"/>
      <c r="J24" s="12"/>
      <c r="K24" s="86"/>
    </row>
    <row r="25" spans="1:11" ht="12.75">
      <c r="A25" s="115"/>
      <c r="B25" s="12"/>
      <c r="C25" s="12"/>
      <c r="D25" s="12"/>
      <c r="E25" s="12"/>
      <c r="F25" s="12"/>
      <c r="G25" s="12"/>
      <c r="H25" s="12"/>
      <c r="I25" s="12"/>
      <c r="J25" s="12"/>
      <c r="K25" s="86"/>
    </row>
    <row r="26" spans="1:11" ht="12.75">
      <c r="A26" s="115" t="s">
        <v>289</v>
      </c>
      <c r="B26" s="114" t="s">
        <v>200</v>
      </c>
      <c r="C26" s="12" t="s">
        <v>404</v>
      </c>
      <c r="D26" s="12"/>
      <c r="E26" s="12"/>
      <c r="F26" s="12"/>
      <c r="G26" s="12"/>
      <c r="H26" s="12"/>
      <c r="I26" s="12"/>
      <c r="J26" s="12"/>
      <c r="K26" s="86"/>
    </row>
    <row r="27" spans="1:11" ht="12.75">
      <c r="A27" s="115"/>
      <c r="B27" s="12"/>
      <c r="C27" s="12"/>
      <c r="D27" s="12"/>
      <c r="E27" s="12"/>
      <c r="F27" s="12"/>
      <c r="G27" s="12"/>
      <c r="H27" s="12"/>
      <c r="I27" s="12"/>
      <c r="J27" s="12"/>
      <c r="K27" s="86"/>
    </row>
    <row r="28" spans="1:11" ht="12.75">
      <c r="A28" s="115" t="s">
        <v>419</v>
      </c>
      <c r="B28" s="12" t="s">
        <v>420</v>
      </c>
      <c r="C28" s="180" t="s">
        <v>421</v>
      </c>
      <c r="D28" s="12"/>
      <c r="E28" s="12"/>
      <c r="F28" s="12"/>
      <c r="G28" s="12"/>
      <c r="H28" s="12"/>
      <c r="I28" s="12"/>
      <c r="J28" s="12"/>
      <c r="K28" s="86"/>
    </row>
    <row r="29" spans="1:11" ht="12.75">
      <c r="A29" s="115"/>
      <c r="B29" s="12"/>
      <c r="C29" s="12"/>
      <c r="D29" s="12"/>
      <c r="E29" s="12"/>
      <c r="F29" s="12"/>
      <c r="G29" s="12"/>
      <c r="H29" s="12"/>
      <c r="I29" s="12"/>
      <c r="J29" s="12"/>
      <c r="K29" s="86"/>
    </row>
    <row r="30" spans="1:11" ht="12.75">
      <c r="A30" s="115" t="s">
        <v>290</v>
      </c>
      <c r="B30" s="114" t="s">
        <v>269</v>
      </c>
      <c r="C30" s="12" t="s">
        <v>422</v>
      </c>
      <c r="D30" s="12"/>
      <c r="E30" s="12"/>
      <c r="F30" s="12"/>
      <c r="G30" s="12"/>
      <c r="H30" s="12"/>
      <c r="I30" s="12"/>
      <c r="J30" s="12"/>
      <c r="K30" s="86"/>
    </row>
    <row r="31" spans="1:11" ht="12.75" customHeight="1">
      <c r="A31" s="115"/>
      <c r="B31" s="866" t="s">
        <v>197</v>
      </c>
      <c r="C31" s="747"/>
      <c r="D31" s="747"/>
      <c r="E31" s="747"/>
      <c r="F31" s="747">
        <v>2011</v>
      </c>
      <c r="G31" s="747"/>
      <c r="H31" s="747">
        <v>2010</v>
      </c>
      <c r="I31" s="747"/>
      <c r="J31" s="12"/>
      <c r="K31" s="86"/>
    </row>
    <row r="32" spans="1:11" ht="12.75" customHeight="1">
      <c r="A32" s="115"/>
      <c r="B32" s="867"/>
      <c r="C32" s="749"/>
      <c r="D32" s="749"/>
      <c r="E32" s="749"/>
      <c r="F32" s="749"/>
      <c r="G32" s="749"/>
      <c r="H32" s="749"/>
      <c r="I32" s="749"/>
      <c r="J32" s="12"/>
      <c r="K32" s="86"/>
    </row>
    <row r="33" spans="1:11" ht="12.75">
      <c r="A33" s="115"/>
      <c r="B33" s="884"/>
      <c r="C33" s="885"/>
      <c r="D33" s="885"/>
      <c r="E33" s="886"/>
      <c r="F33" s="870"/>
      <c r="G33" s="870"/>
      <c r="H33" s="870"/>
      <c r="I33" s="870"/>
      <c r="J33" s="12"/>
      <c r="K33" s="86"/>
    </row>
    <row r="34" spans="1:11" ht="12.75">
      <c r="A34" s="115"/>
      <c r="B34" s="878" t="s">
        <v>395</v>
      </c>
      <c r="C34" s="876"/>
      <c r="D34" s="876"/>
      <c r="E34" s="877"/>
      <c r="F34" s="862">
        <v>0</v>
      </c>
      <c r="G34" s="863"/>
      <c r="H34" s="862">
        <v>0</v>
      </c>
      <c r="I34" s="863"/>
      <c r="J34" s="12"/>
      <c r="K34" s="86"/>
    </row>
    <row r="35" spans="1:11" ht="12.75">
      <c r="A35" s="115"/>
      <c r="B35" s="920" t="s">
        <v>396</v>
      </c>
      <c r="C35" s="601"/>
      <c r="D35" s="601"/>
      <c r="E35" s="601"/>
      <c r="F35" s="865">
        <v>0</v>
      </c>
      <c r="G35" s="865"/>
      <c r="H35" s="865">
        <v>0</v>
      </c>
      <c r="I35" s="865"/>
      <c r="J35" s="12"/>
      <c r="K35" s="86"/>
    </row>
    <row r="36" spans="1:11" ht="12.75">
      <c r="A36" s="115"/>
      <c r="B36" s="918"/>
      <c r="C36" s="919"/>
      <c r="D36" s="919"/>
      <c r="E36" s="919"/>
      <c r="F36" s="860"/>
      <c r="G36" s="860"/>
      <c r="H36" s="860"/>
      <c r="I36" s="860"/>
      <c r="J36" s="12"/>
      <c r="K36" s="86"/>
    </row>
    <row r="37" spans="1:11" ht="15">
      <c r="A37" s="115"/>
      <c r="B37" s="735" t="s">
        <v>192</v>
      </c>
      <c r="C37" s="736"/>
      <c r="D37" s="736"/>
      <c r="E37" s="736"/>
      <c r="F37" s="737">
        <f>F33+F34+F35+F36</f>
        <v>0</v>
      </c>
      <c r="G37" s="737"/>
      <c r="H37" s="737">
        <f>H33+H34+H35+H36</f>
        <v>0</v>
      </c>
      <c r="I37" s="737"/>
      <c r="J37" s="12"/>
      <c r="K37" s="86"/>
    </row>
    <row r="38" spans="1:11" ht="12.75">
      <c r="A38" s="115"/>
      <c r="B38" s="12"/>
      <c r="C38" s="12"/>
      <c r="D38" s="12"/>
      <c r="E38" s="12"/>
      <c r="F38" s="12"/>
      <c r="G38" s="12"/>
      <c r="H38" s="12"/>
      <c r="I38" s="12"/>
      <c r="J38" s="12"/>
      <c r="K38" s="86"/>
    </row>
    <row r="39" spans="1:11" ht="12.75">
      <c r="A39" s="115" t="s">
        <v>291</v>
      </c>
      <c r="B39" s="114" t="s">
        <v>206</v>
      </c>
      <c r="C39" s="12" t="s">
        <v>423</v>
      </c>
      <c r="D39" s="12"/>
      <c r="E39" s="12"/>
      <c r="F39" s="12"/>
      <c r="G39" s="12"/>
      <c r="H39" s="12"/>
      <c r="I39" s="12"/>
      <c r="J39" s="12"/>
      <c r="K39" s="86"/>
    </row>
    <row r="40" spans="1:11" ht="12.75" customHeight="1">
      <c r="A40" s="115"/>
      <c r="B40" s="866" t="s">
        <v>403</v>
      </c>
      <c r="C40" s="747"/>
      <c r="D40" s="747"/>
      <c r="E40" s="747"/>
      <c r="F40" s="747">
        <v>2011</v>
      </c>
      <c r="G40" s="747"/>
      <c r="H40" s="747">
        <v>2010</v>
      </c>
      <c r="I40" s="747"/>
      <c r="J40" s="12"/>
      <c r="K40" s="86"/>
    </row>
    <row r="41" spans="1:11" ht="12.75" customHeight="1">
      <c r="A41" s="115"/>
      <c r="B41" s="867"/>
      <c r="C41" s="749"/>
      <c r="D41" s="749"/>
      <c r="E41" s="749"/>
      <c r="F41" s="749"/>
      <c r="G41" s="749"/>
      <c r="H41" s="749"/>
      <c r="I41" s="749"/>
      <c r="J41" s="12"/>
      <c r="K41" s="86"/>
    </row>
    <row r="42" spans="1:11" ht="12.75">
      <c r="A42" s="115"/>
      <c r="B42" s="916" t="s">
        <v>393</v>
      </c>
      <c r="C42" s="917"/>
      <c r="D42" s="917"/>
      <c r="E42" s="917"/>
      <c r="F42" s="753">
        <f>F43+F44+F45+F46+F47+F48+F49+F50+F51+F52+F53+F54+F55+F56</f>
        <v>0</v>
      </c>
      <c r="G42" s="753"/>
      <c r="H42" s="753">
        <f>H43+H44+H45+H46+H47+H48+H49+H50+H51+H52+H53+H54+H55+H56</f>
        <v>-7913.2</v>
      </c>
      <c r="I42" s="754"/>
      <c r="J42" s="12"/>
      <c r="K42" s="86"/>
    </row>
    <row r="43" spans="1:11" ht="12.75">
      <c r="A43" s="115"/>
      <c r="B43" s="914"/>
      <c r="C43" s="915"/>
      <c r="D43" s="915"/>
      <c r="E43" s="915"/>
      <c r="F43" s="740"/>
      <c r="G43" s="740"/>
      <c r="H43" s="740"/>
      <c r="I43" s="741"/>
      <c r="J43" s="12"/>
      <c r="K43" s="86"/>
    </row>
    <row r="44" spans="1:11" ht="12.75">
      <c r="A44" s="115"/>
      <c r="B44" s="914" t="s">
        <v>469</v>
      </c>
      <c r="C44" s="915"/>
      <c r="D44" s="915"/>
      <c r="E44" s="915"/>
      <c r="F44" s="740"/>
      <c r="G44" s="740"/>
      <c r="H44" s="740">
        <v>-7913.2</v>
      </c>
      <c r="I44" s="741"/>
      <c r="J44" s="12"/>
      <c r="K44" s="86"/>
    </row>
    <row r="45" spans="1:11" ht="12.75">
      <c r="A45" s="115"/>
      <c r="B45" s="914" t="s">
        <v>513</v>
      </c>
      <c r="C45" s="915"/>
      <c r="D45" s="915"/>
      <c r="E45" s="915"/>
      <c r="F45" s="740"/>
      <c r="G45" s="740"/>
      <c r="H45" s="740"/>
      <c r="I45" s="741"/>
      <c r="J45" s="12"/>
      <c r="K45" s="86"/>
    </row>
    <row r="46" spans="1:11" ht="12.75">
      <c r="A46" s="115"/>
      <c r="B46" s="914" t="s">
        <v>516</v>
      </c>
      <c r="C46" s="915"/>
      <c r="D46" s="915"/>
      <c r="E46" s="915"/>
      <c r="F46" s="740"/>
      <c r="G46" s="740"/>
      <c r="H46" s="740"/>
      <c r="I46" s="741"/>
      <c r="J46" s="12"/>
      <c r="K46" s="86"/>
    </row>
    <row r="47" spans="1:11" ht="12.75">
      <c r="A47" s="115"/>
      <c r="B47" s="914"/>
      <c r="C47" s="915"/>
      <c r="D47" s="915"/>
      <c r="E47" s="915"/>
      <c r="F47" s="740"/>
      <c r="G47" s="740"/>
      <c r="H47" s="740"/>
      <c r="I47" s="741"/>
      <c r="J47" s="12"/>
      <c r="K47" s="86"/>
    </row>
    <row r="48" spans="1:11" ht="12.75">
      <c r="A48" s="115"/>
      <c r="B48" s="914"/>
      <c r="C48" s="915"/>
      <c r="D48" s="915"/>
      <c r="E48" s="915"/>
      <c r="F48" s="740"/>
      <c r="G48" s="740"/>
      <c r="H48" s="740"/>
      <c r="I48" s="741"/>
      <c r="J48" s="12"/>
      <c r="K48" s="86"/>
    </row>
    <row r="49" spans="1:11" ht="12.75">
      <c r="A49" s="115"/>
      <c r="B49" s="914"/>
      <c r="C49" s="915"/>
      <c r="D49" s="915"/>
      <c r="E49" s="915"/>
      <c r="F49" s="740"/>
      <c r="G49" s="740"/>
      <c r="H49" s="740"/>
      <c r="I49" s="741"/>
      <c r="J49" s="12"/>
      <c r="K49" s="86"/>
    </row>
    <row r="50" spans="1:11" ht="12.75">
      <c r="A50" s="115"/>
      <c r="B50" s="914"/>
      <c r="C50" s="915"/>
      <c r="D50" s="915"/>
      <c r="E50" s="915"/>
      <c r="F50" s="740"/>
      <c r="G50" s="740"/>
      <c r="H50" s="740"/>
      <c r="I50" s="741"/>
      <c r="J50" s="12"/>
      <c r="K50" s="86"/>
    </row>
    <row r="51" spans="1:11" ht="12.75">
      <c r="A51" s="115"/>
      <c r="B51" s="914"/>
      <c r="C51" s="915"/>
      <c r="D51" s="915"/>
      <c r="E51" s="915"/>
      <c r="F51" s="740"/>
      <c r="G51" s="740"/>
      <c r="H51" s="740"/>
      <c r="I51" s="741"/>
      <c r="J51" s="12"/>
      <c r="K51" s="86"/>
    </row>
    <row r="52" spans="1:11" ht="12.75">
      <c r="A52" s="115"/>
      <c r="B52" s="914"/>
      <c r="C52" s="915"/>
      <c r="D52" s="915"/>
      <c r="E52" s="915"/>
      <c r="F52" s="740"/>
      <c r="G52" s="740"/>
      <c r="H52" s="740"/>
      <c r="I52" s="741"/>
      <c r="J52" s="12"/>
      <c r="K52" s="86"/>
    </row>
    <row r="53" spans="1:11" ht="12.75">
      <c r="A53" s="115"/>
      <c r="B53" s="914"/>
      <c r="C53" s="915"/>
      <c r="D53" s="915"/>
      <c r="E53" s="915"/>
      <c r="F53" s="740"/>
      <c r="G53" s="740"/>
      <c r="H53" s="740"/>
      <c r="I53" s="741"/>
      <c r="J53" s="12"/>
      <c r="K53" s="86"/>
    </row>
    <row r="54" spans="1:11" ht="12.75">
      <c r="A54" s="115"/>
      <c r="B54" s="914"/>
      <c r="C54" s="915"/>
      <c r="D54" s="915"/>
      <c r="E54" s="915"/>
      <c r="F54" s="740"/>
      <c r="G54" s="740"/>
      <c r="H54" s="740"/>
      <c r="I54" s="741"/>
      <c r="J54" s="12"/>
      <c r="K54" s="86"/>
    </row>
    <row r="55" spans="1:11" ht="12.75">
      <c r="A55" s="115"/>
      <c r="B55" s="914"/>
      <c r="C55" s="915"/>
      <c r="D55" s="915"/>
      <c r="E55" s="915"/>
      <c r="F55" s="740"/>
      <c r="G55" s="740"/>
      <c r="H55" s="740"/>
      <c r="I55" s="741"/>
      <c r="J55" s="12"/>
      <c r="K55" s="86"/>
    </row>
    <row r="56" spans="1:11" ht="12.75">
      <c r="A56" s="115"/>
      <c r="B56" s="914"/>
      <c r="C56" s="915"/>
      <c r="D56" s="915"/>
      <c r="E56" s="915"/>
      <c r="F56" s="740"/>
      <c r="G56" s="740"/>
      <c r="H56" s="740"/>
      <c r="I56" s="741"/>
      <c r="J56" s="12"/>
      <c r="K56" s="86"/>
    </row>
    <row r="57" spans="1:11" ht="18" customHeight="1">
      <c r="A57" s="115"/>
      <c r="B57" s="903" t="s">
        <v>394</v>
      </c>
      <c r="C57" s="904"/>
      <c r="D57" s="904"/>
      <c r="E57" s="905"/>
      <c r="F57" s="906">
        <f>F58+F59</f>
        <v>0</v>
      </c>
      <c r="G57" s="906"/>
      <c r="H57" s="906">
        <f>H58+H59</f>
        <v>-54320</v>
      </c>
      <c r="I57" s="907"/>
      <c r="J57" s="12"/>
      <c r="K57" s="86"/>
    </row>
    <row r="58" spans="1:11" ht="15" customHeight="1">
      <c r="A58" s="115"/>
      <c r="B58" s="908" t="s">
        <v>470</v>
      </c>
      <c r="C58" s="909"/>
      <c r="D58" s="909"/>
      <c r="E58" s="910"/>
      <c r="F58" s="911"/>
      <c r="G58" s="912"/>
      <c r="H58" s="911">
        <v>-54320</v>
      </c>
      <c r="I58" s="913"/>
      <c r="J58" s="12"/>
      <c r="K58" s="86"/>
    </row>
    <row r="59" spans="1:11" ht="12.75">
      <c r="A59" s="115"/>
      <c r="B59" s="899"/>
      <c r="C59" s="900"/>
      <c r="D59" s="900"/>
      <c r="E59" s="900"/>
      <c r="F59" s="901"/>
      <c r="G59" s="901"/>
      <c r="H59" s="901"/>
      <c r="I59" s="902"/>
      <c r="J59" s="12"/>
      <c r="K59" s="86"/>
    </row>
    <row r="60" spans="1:11" ht="15">
      <c r="A60" s="115"/>
      <c r="B60" s="735" t="s">
        <v>192</v>
      </c>
      <c r="C60" s="736"/>
      <c r="D60" s="736"/>
      <c r="E60" s="736"/>
      <c r="F60" s="737">
        <f>F42+F57</f>
        <v>0</v>
      </c>
      <c r="G60" s="737"/>
      <c r="H60" s="737">
        <f>H42+H57</f>
        <v>-62233.2</v>
      </c>
      <c r="I60" s="737"/>
      <c r="J60" s="12"/>
      <c r="K60" s="86"/>
    </row>
    <row r="61" spans="1:11" ht="12.75">
      <c r="A61" s="115"/>
      <c r="B61" s="12"/>
      <c r="C61" s="12"/>
      <c r="D61" s="12"/>
      <c r="E61" s="12"/>
      <c r="F61" s="12"/>
      <c r="G61" s="12"/>
      <c r="H61" s="12"/>
      <c r="I61" s="12"/>
      <c r="J61" s="12"/>
      <c r="K61" s="86"/>
    </row>
    <row r="62" spans="1:11" ht="12.75">
      <c r="A62" s="115"/>
      <c r="B62" s="12"/>
      <c r="C62" s="12"/>
      <c r="D62" s="12"/>
      <c r="E62" s="12"/>
      <c r="F62" s="12"/>
      <c r="G62" s="12"/>
      <c r="H62" s="12"/>
      <c r="I62" s="12"/>
      <c r="J62" s="12"/>
      <c r="K62" s="86"/>
    </row>
    <row r="63" spans="1:11" ht="12.75">
      <c r="A63" s="115"/>
      <c r="B63" s="12"/>
      <c r="C63" s="12"/>
      <c r="D63" s="12"/>
      <c r="E63" s="12"/>
      <c r="F63" s="12"/>
      <c r="G63" s="12"/>
      <c r="H63" s="12"/>
      <c r="I63" s="12"/>
      <c r="J63" s="12"/>
      <c r="K63" s="86"/>
    </row>
    <row r="64" spans="1:11" ht="12.75">
      <c r="A64" s="115"/>
      <c r="B64" s="12"/>
      <c r="C64" s="12"/>
      <c r="D64" s="12"/>
      <c r="E64" s="12"/>
      <c r="F64" s="12"/>
      <c r="G64" s="12"/>
      <c r="H64" s="12"/>
      <c r="I64" s="12"/>
      <c r="J64" s="12"/>
      <c r="K64" s="86"/>
    </row>
    <row r="65" spans="1:11" ht="13.5" thickBot="1">
      <c r="A65" s="154"/>
      <c r="B65" s="61"/>
      <c r="C65" s="61"/>
      <c r="D65" s="61"/>
      <c r="E65" s="61"/>
      <c r="F65" s="61"/>
      <c r="G65" s="61"/>
      <c r="H65" s="61"/>
      <c r="I65" s="61"/>
      <c r="J65" s="61"/>
      <c r="K65" s="62"/>
    </row>
    <row r="66" spans="1:11" ht="13.5" thickTop="1">
      <c r="A66" s="116"/>
      <c r="B66" s="84"/>
      <c r="C66" s="84"/>
      <c r="D66" s="84"/>
      <c r="E66" s="84"/>
      <c r="F66" s="84"/>
      <c r="G66" s="84"/>
      <c r="H66" s="84"/>
      <c r="I66" s="84"/>
      <c r="J66" s="84"/>
      <c r="K66" s="85"/>
    </row>
    <row r="67" spans="1:11" ht="12.75">
      <c r="A67" s="115"/>
      <c r="B67" s="893" t="s">
        <v>501</v>
      </c>
      <c r="C67" s="894"/>
      <c r="D67" s="894"/>
      <c r="E67" s="894"/>
      <c r="F67" s="894"/>
      <c r="G67" s="894"/>
      <c r="H67" s="894"/>
      <c r="I67" s="895"/>
      <c r="J67" s="113" t="s">
        <v>294</v>
      </c>
      <c r="K67" s="86"/>
    </row>
    <row r="68" spans="1:11" ht="12.75">
      <c r="A68" s="115"/>
      <c r="B68" s="896"/>
      <c r="C68" s="897"/>
      <c r="D68" s="897"/>
      <c r="E68" s="897"/>
      <c r="F68" s="897"/>
      <c r="G68" s="897"/>
      <c r="H68" s="897"/>
      <c r="I68" s="898"/>
      <c r="J68" s="12"/>
      <c r="K68" s="86"/>
    </row>
    <row r="69" spans="1:11" ht="12.75">
      <c r="A69" s="115"/>
      <c r="B69" s="12"/>
      <c r="C69" s="12"/>
      <c r="D69" s="12"/>
      <c r="E69" s="12"/>
      <c r="F69" s="12"/>
      <c r="G69" s="12"/>
      <c r="H69" s="12"/>
      <c r="I69" s="12"/>
      <c r="J69" s="12"/>
      <c r="K69" s="86"/>
    </row>
    <row r="70" spans="1:11" ht="14.25">
      <c r="A70" s="115" t="s">
        <v>292</v>
      </c>
      <c r="B70" s="114" t="s">
        <v>208</v>
      </c>
      <c r="C70" s="111" t="s">
        <v>376</v>
      </c>
      <c r="D70" s="12"/>
      <c r="E70" s="12"/>
      <c r="F70" s="12"/>
      <c r="G70" s="12"/>
      <c r="H70" s="12"/>
      <c r="I70" s="12"/>
      <c r="J70" s="12"/>
      <c r="K70" s="86"/>
    </row>
    <row r="71" spans="1:11" ht="12.75" customHeight="1">
      <c r="A71" s="115"/>
      <c r="B71" s="866" t="s">
        <v>403</v>
      </c>
      <c r="C71" s="747"/>
      <c r="D71" s="747"/>
      <c r="E71" s="747"/>
      <c r="F71" s="747">
        <v>2011</v>
      </c>
      <c r="G71" s="747"/>
      <c r="H71" s="747">
        <v>2010</v>
      </c>
      <c r="I71" s="747"/>
      <c r="J71" s="12"/>
      <c r="K71" s="86"/>
    </row>
    <row r="72" spans="1:11" ht="12.75" customHeight="1">
      <c r="A72" s="115"/>
      <c r="B72" s="867"/>
      <c r="C72" s="749"/>
      <c r="D72" s="749"/>
      <c r="E72" s="749"/>
      <c r="F72" s="749"/>
      <c r="G72" s="749"/>
      <c r="H72" s="749"/>
      <c r="I72" s="749"/>
      <c r="J72" s="12"/>
      <c r="K72" s="86"/>
    </row>
    <row r="73" spans="1:11" ht="12.75">
      <c r="A73" s="115"/>
      <c r="B73" s="751"/>
      <c r="C73" s="752"/>
      <c r="D73" s="752"/>
      <c r="E73" s="752"/>
      <c r="F73" s="753"/>
      <c r="G73" s="753"/>
      <c r="H73" s="753"/>
      <c r="I73" s="754"/>
      <c r="J73" s="12"/>
      <c r="K73" s="86"/>
    </row>
    <row r="74" spans="1:11" ht="12.75">
      <c r="A74" s="101"/>
      <c r="B74" s="892" t="s">
        <v>397</v>
      </c>
      <c r="C74" s="846"/>
      <c r="D74" s="846"/>
      <c r="E74" s="846"/>
      <c r="F74" s="740">
        <v>0</v>
      </c>
      <c r="G74" s="740"/>
      <c r="H74" s="740">
        <v>-600000</v>
      </c>
      <c r="I74" s="741"/>
      <c r="J74" s="12"/>
      <c r="K74" s="86"/>
    </row>
    <row r="75" spans="1:11" ht="12.75">
      <c r="A75" s="101"/>
      <c r="B75" s="892" t="s">
        <v>398</v>
      </c>
      <c r="C75" s="846"/>
      <c r="D75" s="846"/>
      <c r="E75" s="846"/>
      <c r="F75" s="740">
        <v>0</v>
      </c>
      <c r="G75" s="740"/>
      <c r="H75" s="740">
        <v>-20441</v>
      </c>
      <c r="I75" s="741"/>
      <c r="J75" s="12"/>
      <c r="K75" s="86"/>
    </row>
    <row r="76" spans="1:11" ht="12.75">
      <c r="A76" s="101"/>
      <c r="B76" s="742"/>
      <c r="C76" s="743"/>
      <c r="D76" s="743"/>
      <c r="E76" s="743"/>
      <c r="F76" s="744"/>
      <c r="G76" s="744"/>
      <c r="H76" s="744"/>
      <c r="I76" s="745"/>
      <c r="J76" s="12"/>
      <c r="K76" s="86"/>
    </row>
    <row r="77" spans="1:11" ht="15">
      <c r="A77" s="101"/>
      <c r="B77" s="735" t="s">
        <v>192</v>
      </c>
      <c r="C77" s="736"/>
      <c r="D77" s="736"/>
      <c r="E77" s="736"/>
      <c r="F77" s="737">
        <f>SUM(F73:F76)</f>
        <v>0</v>
      </c>
      <c r="G77" s="737"/>
      <c r="H77" s="737">
        <f>SUM(H73:H76)</f>
        <v>-620441</v>
      </c>
      <c r="I77" s="737"/>
      <c r="J77" s="12"/>
      <c r="K77" s="86"/>
    </row>
    <row r="78" spans="1:11" ht="12.75">
      <c r="A78" s="60"/>
      <c r="B78" s="12"/>
      <c r="C78" s="12"/>
      <c r="D78" s="12"/>
      <c r="E78" s="12"/>
      <c r="F78" s="12"/>
      <c r="G78" s="12"/>
      <c r="H78" s="12"/>
      <c r="I78" s="12"/>
      <c r="J78" s="12"/>
      <c r="K78" s="86"/>
    </row>
    <row r="79" spans="1:11" ht="14.25">
      <c r="A79" s="115" t="s">
        <v>424</v>
      </c>
      <c r="B79" s="114" t="s">
        <v>210</v>
      </c>
      <c r="C79" s="111" t="s">
        <v>293</v>
      </c>
      <c r="D79" s="12"/>
      <c r="E79" s="12"/>
      <c r="F79" s="12"/>
      <c r="G79" s="12"/>
      <c r="H79" s="12"/>
      <c r="I79" s="12"/>
      <c r="J79" s="12"/>
      <c r="K79" s="86"/>
    </row>
    <row r="80" spans="1:11" ht="12.75" customHeight="1">
      <c r="A80" s="115"/>
      <c r="B80" s="866" t="s">
        <v>403</v>
      </c>
      <c r="C80" s="747"/>
      <c r="D80" s="747"/>
      <c r="E80" s="747"/>
      <c r="F80" s="747">
        <v>2011</v>
      </c>
      <c r="G80" s="747"/>
      <c r="H80" s="747">
        <v>2010</v>
      </c>
      <c r="I80" s="747"/>
      <c r="J80" s="12"/>
      <c r="K80" s="86"/>
    </row>
    <row r="81" spans="1:11" ht="12.75" customHeight="1">
      <c r="A81" s="115"/>
      <c r="B81" s="867"/>
      <c r="C81" s="749"/>
      <c r="D81" s="749"/>
      <c r="E81" s="749"/>
      <c r="F81" s="749"/>
      <c r="G81" s="749"/>
      <c r="H81" s="749"/>
      <c r="I81" s="749"/>
      <c r="J81" s="12"/>
      <c r="K81" s="86"/>
    </row>
    <row r="82" spans="1:11" ht="12.75">
      <c r="A82" s="115"/>
      <c r="B82" s="868"/>
      <c r="C82" s="869"/>
      <c r="D82" s="869"/>
      <c r="E82" s="869"/>
      <c r="F82" s="870"/>
      <c r="G82" s="870"/>
      <c r="H82" s="870"/>
      <c r="I82" s="870"/>
      <c r="J82" s="12"/>
      <c r="K82" s="86"/>
    </row>
    <row r="83" spans="1:11" ht="12.75">
      <c r="A83" s="115"/>
      <c r="B83" s="617" t="s">
        <v>435</v>
      </c>
      <c r="C83" s="647"/>
      <c r="D83" s="647"/>
      <c r="E83" s="647"/>
      <c r="F83" s="865">
        <v>0</v>
      </c>
      <c r="G83" s="865"/>
      <c r="H83" s="865">
        <v>0</v>
      </c>
      <c r="I83" s="865"/>
      <c r="J83" s="12"/>
      <c r="K83" s="86"/>
    </row>
    <row r="84" spans="1:11" ht="12.75">
      <c r="A84" s="115"/>
      <c r="B84" s="617" t="s">
        <v>436</v>
      </c>
      <c r="C84" s="647"/>
      <c r="D84" s="647"/>
      <c r="E84" s="647"/>
      <c r="F84" s="865"/>
      <c r="G84" s="865"/>
      <c r="H84" s="865"/>
      <c r="I84" s="865"/>
      <c r="J84" s="12"/>
      <c r="K84" s="86"/>
    </row>
    <row r="85" spans="1:11" ht="12.75">
      <c r="A85" s="115"/>
      <c r="B85" s="858"/>
      <c r="C85" s="859"/>
      <c r="D85" s="859"/>
      <c r="E85" s="859"/>
      <c r="F85" s="860"/>
      <c r="G85" s="860"/>
      <c r="H85" s="860"/>
      <c r="I85" s="860"/>
      <c r="J85" s="12"/>
      <c r="K85" s="86"/>
    </row>
    <row r="86" spans="1:11" ht="12.75" customHeight="1">
      <c r="A86" s="115"/>
      <c r="B86" s="756" t="s">
        <v>192</v>
      </c>
      <c r="C86" s="736"/>
      <c r="D86" s="736"/>
      <c r="E86" s="736"/>
      <c r="F86" s="737">
        <f>SUM(F82:F85)</f>
        <v>0</v>
      </c>
      <c r="G86" s="737"/>
      <c r="H86" s="737">
        <f>SUM(H82:H85)</f>
        <v>0</v>
      </c>
      <c r="I86" s="737"/>
      <c r="J86" s="12"/>
      <c r="K86" s="86"/>
    </row>
    <row r="87" spans="1:11" ht="12.75" customHeight="1">
      <c r="A87" s="115"/>
      <c r="B87" s="12"/>
      <c r="C87" s="12"/>
      <c r="D87" s="12"/>
      <c r="E87" s="12"/>
      <c r="F87" s="12"/>
      <c r="G87" s="12"/>
      <c r="H87" s="12"/>
      <c r="I87" s="12"/>
      <c r="J87" s="12"/>
      <c r="K87" s="86"/>
    </row>
    <row r="88" spans="1:11" ht="12.75">
      <c r="A88" s="115"/>
      <c r="B88" s="12"/>
      <c r="C88" s="12"/>
      <c r="D88" s="12"/>
      <c r="E88" s="12"/>
      <c r="F88" s="12"/>
      <c r="G88" s="12"/>
      <c r="H88" s="12"/>
      <c r="I88" s="12"/>
      <c r="J88" s="12"/>
      <c r="K88" s="86"/>
    </row>
    <row r="89" spans="1:11" ht="15" customHeight="1">
      <c r="A89" s="115"/>
      <c r="B89" s="12"/>
      <c r="C89" s="12"/>
      <c r="D89" s="12"/>
      <c r="E89" s="12"/>
      <c r="F89" s="12"/>
      <c r="G89" s="12"/>
      <c r="H89" s="12"/>
      <c r="I89" s="12"/>
      <c r="J89" s="12"/>
      <c r="K89" s="86"/>
    </row>
    <row r="90" spans="1:11" ht="12.75">
      <c r="A90" s="115" t="s">
        <v>187</v>
      </c>
      <c r="B90" s="12"/>
      <c r="C90" s="12"/>
      <c r="D90" s="12"/>
      <c r="E90" s="12"/>
      <c r="F90" s="12"/>
      <c r="G90" s="12"/>
      <c r="H90" s="12"/>
      <c r="I90" s="12"/>
      <c r="J90" s="12"/>
      <c r="K90" s="86"/>
    </row>
    <row r="91" spans="1:11" ht="12.75">
      <c r="A91" s="115" t="s">
        <v>296</v>
      </c>
      <c r="B91" s="12" t="s">
        <v>219</v>
      </c>
      <c r="C91" s="12" t="s">
        <v>399</v>
      </c>
      <c r="D91" s="12"/>
      <c r="E91" s="12"/>
      <c r="F91" s="12"/>
      <c r="G91" s="12"/>
      <c r="H91" s="12"/>
      <c r="I91" s="12" t="s">
        <v>295</v>
      </c>
      <c r="J91" s="12"/>
      <c r="K91" s="86"/>
    </row>
    <row r="92" spans="1:11" ht="12.75">
      <c r="A92" s="115"/>
      <c r="B92" s="12"/>
      <c r="C92" s="12"/>
      <c r="D92" s="12"/>
      <c r="E92" s="12"/>
      <c r="F92" s="12"/>
      <c r="G92" s="12"/>
      <c r="H92" s="12"/>
      <c r="I92" s="12"/>
      <c r="J92" s="12"/>
      <c r="K92" s="86"/>
    </row>
    <row r="93" spans="1:11" ht="12.75">
      <c r="A93" s="115" t="s">
        <v>297</v>
      </c>
      <c r="B93" s="12" t="s">
        <v>221</v>
      </c>
      <c r="C93" s="12" t="s">
        <v>400</v>
      </c>
      <c r="D93" s="12"/>
      <c r="E93" s="12"/>
      <c r="F93" s="12"/>
      <c r="G93" s="12"/>
      <c r="H93" s="12"/>
      <c r="I93" s="12" t="s">
        <v>295</v>
      </c>
      <c r="J93" s="12"/>
      <c r="K93" s="86"/>
    </row>
    <row r="94" spans="1:11" ht="12.75">
      <c r="A94" s="115"/>
      <c r="B94" s="12"/>
      <c r="C94" s="12"/>
      <c r="D94" s="12"/>
      <c r="E94" s="12"/>
      <c r="F94" s="12"/>
      <c r="G94" s="12"/>
      <c r="H94" s="12"/>
      <c r="I94" s="12"/>
      <c r="J94" s="12"/>
      <c r="K94" s="86"/>
    </row>
    <row r="95" spans="1:11" ht="12.75">
      <c r="A95" s="115" t="s">
        <v>298</v>
      </c>
      <c r="B95" s="12" t="s">
        <v>223</v>
      </c>
      <c r="C95" s="12" t="s">
        <v>401</v>
      </c>
      <c r="D95" s="12"/>
      <c r="E95" s="12"/>
      <c r="F95" s="12"/>
      <c r="G95" s="12"/>
      <c r="H95" s="12"/>
      <c r="I95" s="12" t="s">
        <v>295</v>
      </c>
      <c r="J95" s="12"/>
      <c r="K95" s="86"/>
    </row>
    <row r="96" spans="1:11" ht="12.75">
      <c r="A96" s="115"/>
      <c r="B96" s="12"/>
      <c r="C96" s="12"/>
      <c r="D96" s="12"/>
      <c r="E96" s="12"/>
      <c r="F96" s="12"/>
      <c r="G96" s="12"/>
      <c r="H96" s="12"/>
      <c r="I96" s="12"/>
      <c r="J96" s="12"/>
      <c r="K96" s="86"/>
    </row>
    <row r="97" spans="1:11" ht="12.75">
      <c r="A97" s="115" t="s">
        <v>300</v>
      </c>
      <c r="B97" s="12" t="s">
        <v>225</v>
      </c>
      <c r="C97" s="117" t="s">
        <v>299</v>
      </c>
      <c r="D97" s="12"/>
      <c r="E97" s="12"/>
      <c r="F97" s="12"/>
      <c r="G97" s="12"/>
      <c r="H97" s="12"/>
      <c r="I97" s="12" t="s">
        <v>295</v>
      </c>
      <c r="J97" s="12"/>
      <c r="K97" s="86"/>
    </row>
    <row r="98" spans="1:11" ht="15" customHeight="1">
      <c r="A98" s="115"/>
      <c r="B98" s="12"/>
      <c r="C98" s="12"/>
      <c r="D98" s="12"/>
      <c r="E98" s="12"/>
      <c r="F98" s="12"/>
      <c r="G98" s="12"/>
      <c r="H98" s="12"/>
      <c r="I98" s="12"/>
      <c r="J98" s="12"/>
      <c r="K98" s="86"/>
    </row>
    <row r="99" spans="1:11" ht="16.5" customHeight="1">
      <c r="A99" s="115" t="s">
        <v>301</v>
      </c>
      <c r="B99" s="12" t="s">
        <v>227</v>
      </c>
      <c r="C99" s="111" t="s">
        <v>402</v>
      </c>
      <c r="D99" s="12"/>
      <c r="E99" s="12"/>
      <c r="F99" s="12"/>
      <c r="G99" s="12"/>
      <c r="H99" s="12"/>
      <c r="I99" s="12"/>
      <c r="J99" s="12"/>
      <c r="K99" s="86"/>
    </row>
    <row r="100" spans="1:11" ht="10.5" customHeight="1">
      <c r="A100" s="115"/>
      <c r="B100" s="746" t="s">
        <v>403</v>
      </c>
      <c r="C100" s="747"/>
      <c r="D100" s="747"/>
      <c r="E100" s="747"/>
      <c r="F100" s="747">
        <v>2011</v>
      </c>
      <c r="G100" s="747"/>
      <c r="H100" s="747">
        <v>2010</v>
      </c>
      <c r="I100" s="747"/>
      <c r="J100" s="12"/>
      <c r="K100" s="86"/>
    </row>
    <row r="101" spans="1:11" ht="11.25" customHeight="1">
      <c r="A101" s="115"/>
      <c r="B101" s="748"/>
      <c r="C101" s="749"/>
      <c r="D101" s="749"/>
      <c r="E101" s="749"/>
      <c r="F101" s="749"/>
      <c r="G101" s="749"/>
      <c r="H101" s="749"/>
      <c r="I101" s="749"/>
      <c r="J101" s="12"/>
      <c r="K101" s="86"/>
    </row>
    <row r="102" spans="1:11" ht="18.75" customHeight="1">
      <c r="A102" s="115"/>
      <c r="B102" s="885"/>
      <c r="C102" s="885"/>
      <c r="D102" s="885"/>
      <c r="E102" s="886"/>
      <c r="F102" s="870"/>
      <c r="G102" s="870"/>
      <c r="H102" s="870"/>
      <c r="I102" s="870"/>
      <c r="J102" s="12"/>
      <c r="K102" s="86"/>
    </row>
    <row r="103" spans="1:11" ht="15.75" customHeight="1">
      <c r="A103" s="115"/>
      <c r="B103" s="890" t="s">
        <v>402</v>
      </c>
      <c r="C103" s="890"/>
      <c r="D103" s="890"/>
      <c r="E103" s="891"/>
      <c r="F103" s="862">
        <v>0</v>
      </c>
      <c r="G103" s="863"/>
      <c r="H103" s="862">
        <v>0</v>
      </c>
      <c r="I103" s="863"/>
      <c r="J103" s="12"/>
      <c r="K103" s="86"/>
    </row>
    <row r="104" spans="1:11" ht="15.75" customHeight="1">
      <c r="A104" s="115"/>
      <c r="B104" s="617"/>
      <c r="C104" s="647"/>
      <c r="D104" s="647"/>
      <c r="E104" s="647"/>
      <c r="F104" s="865"/>
      <c r="G104" s="865"/>
      <c r="H104" s="865"/>
      <c r="I104" s="865"/>
      <c r="J104" s="12"/>
      <c r="K104" s="86"/>
    </row>
    <row r="105" spans="1:11" ht="13.5" customHeight="1">
      <c r="A105" s="115"/>
      <c r="B105" s="858"/>
      <c r="C105" s="859"/>
      <c r="D105" s="859"/>
      <c r="E105" s="859"/>
      <c r="F105" s="860"/>
      <c r="G105" s="860"/>
      <c r="H105" s="860"/>
      <c r="I105" s="860"/>
      <c r="J105" s="12"/>
      <c r="K105" s="86"/>
    </row>
    <row r="106" spans="1:11" ht="18" customHeight="1">
      <c r="A106" s="115"/>
      <c r="B106" s="756" t="s">
        <v>192</v>
      </c>
      <c r="C106" s="736"/>
      <c r="D106" s="736"/>
      <c r="E106" s="736"/>
      <c r="F106" s="737">
        <f>SUM(F102:F105)</f>
        <v>0</v>
      </c>
      <c r="G106" s="737"/>
      <c r="H106" s="737">
        <f>SUM(H102:H105)</f>
        <v>0</v>
      </c>
      <c r="I106" s="737"/>
      <c r="J106" s="12"/>
      <c r="K106" s="86"/>
    </row>
    <row r="107" spans="1:11" ht="12" customHeight="1">
      <c r="A107" s="115"/>
      <c r="B107" s="12"/>
      <c r="C107" s="12"/>
      <c r="D107" s="12"/>
      <c r="E107" s="12"/>
      <c r="F107" s="12"/>
      <c r="G107" s="12"/>
      <c r="H107" s="12"/>
      <c r="I107" s="12"/>
      <c r="J107" s="12"/>
      <c r="K107" s="86"/>
    </row>
    <row r="108" spans="1:11" ht="18" customHeight="1">
      <c r="A108" s="115" t="s">
        <v>303</v>
      </c>
      <c r="B108" s="12" t="s">
        <v>230</v>
      </c>
      <c r="C108" s="111" t="s">
        <v>302</v>
      </c>
      <c r="D108" s="12"/>
      <c r="E108" s="12"/>
      <c r="F108" s="12"/>
      <c r="G108" s="12"/>
      <c r="H108" s="12"/>
      <c r="I108" s="12"/>
      <c r="J108" s="12"/>
      <c r="K108" s="86"/>
    </row>
    <row r="109" spans="1:11" ht="12.75" customHeight="1">
      <c r="A109" s="115"/>
      <c r="B109" s="746" t="s">
        <v>403</v>
      </c>
      <c r="C109" s="747"/>
      <c r="D109" s="747"/>
      <c r="E109" s="747"/>
      <c r="F109" s="747">
        <v>2011</v>
      </c>
      <c r="G109" s="747"/>
      <c r="H109" s="747">
        <v>2010</v>
      </c>
      <c r="I109" s="747"/>
      <c r="J109" s="12"/>
      <c r="K109" s="86"/>
    </row>
    <row r="110" spans="1:11" ht="12.75" customHeight="1">
      <c r="A110" s="115"/>
      <c r="B110" s="748"/>
      <c r="C110" s="749"/>
      <c r="D110" s="749"/>
      <c r="E110" s="749"/>
      <c r="F110" s="749"/>
      <c r="G110" s="749"/>
      <c r="H110" s="749"/>
      <c r="I110" s="749"/>
      <c r="J110" s="12"/>
      <c r="K110" s="86"/>
    </row>
    <row r="111" spans="1:11" ht="12.75">
      <c r="A111" s="115"/>
      <c r="B111" s="885"/>
      <c r="C111" s="885"/>
      <c r="D111" s="885"/>
      <c r="E111" s="886"/>
      <c r="F111" s="870"/>
      <c r="G111" s="870"/>
      <c r="H111" s="870"/>
      <c r="I111" s="870"/>
      <c r="J111" s="12"/>
      <c r="K111" s="86"/>
    </row>
    <row r="112" spans="1:11" ht="12.75">
      <c r="A112" s="115"/>
      <c r="B112" s="616" t="s">
        <v>302</v>
      </c>
      <c r="C112" s="616"/>
      <c r="D112" s="616"/>
      <c r="E112" s="617"/>
      <c r="F112" s="862">
        <v>0</v>
      </c>
      <c r="G112" s="863"/>
      <c r="H112" s="862"/>
      <c r="I112" s="863"/>
      <c r="J112" s="12"/>
      <c r="K112" s="86"/>
    </row>
    <row r="113" spans="1:11" ht="12.75">
      <c r="A113" s="115"/>
      <c r="B113" s="617"/>
      <c r="C113" s="647"/>
      <c r="D113" s="647"/>
      <c r="E113" s="647"/>
      <c r="F113" s="865"/>
      <c r="G113" s="865"/>
      <c r="H113" s="865"/>
      <c r="I113" s="865"/>
      <c r="J113" s="12"/>
      <c r="K113" s="86"/>
    </row>
    <row r="114" spans="1:11" ht="12.75">
      <c r="A114" s="115"/>
      <c r="B114" s="858"/>
      <c r="C114" s="859"/>
      <c r="D114" s="859"/>
      <c r="E114" s="859"/>
      <c r="F114" s="860"/>
      <c r="G114" s="860"/>
      <c r="H114" s="860"/>
      <c r="I114" s="860"/>
      <c r="J114" s="12"/>
      <c r="K114" s="86"/>
    </row>
    <row r="115" spans="1:11" ht="15">
      <c r="A115" s="115"/>
      <c r="B115" s="756" t="s">
        <v>192</v>
      </c>
      <c r="C115" s="736"/>
      <c r="D115" s="736"/>
      <c r="E115" s="736"/>
      <c r="F115" s="737">
        <f>SUM(F111:F114)</f>
        <v>0</v>
      </c>
      <c r="G115" s="737"/>
      <c r="H115" s="737">
        <f>SUM(H111:H114)</f>
        <v>0</v>
      </c>
      <c r="I115" s="737"/>
      <c r="J115" s="12"/>
      <c r="K115" s="86"/>
    </row>
    <row r="116" spans="1:11" ht="12.75">
      <c r="A116" s="115"/>
      <c r="B116" s="12"/>
      <c r="C116" s="12"/>
      <c r="D116" s="12"/>
      <c r="E116" s="12"/>
      <c r="F116" s="12"/>
      <c r="G116" s="12"/>
      <c r="H116" s="12"/>
      <c r="I116" s="12"/>
      <c r="J116" s="12"/>
      <c r="K116" s="86"/>
    </row>
    <row r="117" spans="1:11" ht="14.25">
      <c r="A117" s="115" t="s">
        <v>425</v>
      </c>
      <c r="B117" s="12" t="s">
        <v>232</v>
      </c>
      <c r="C117" s="111" t="s">
        <v>304</v>
      </c>
      <c r="D117" s="12"/>
      <c r="E117" s="12"/>
      <c r="F117" s="12"/>
      <c r="G117" s="12"/>
      <c r="H117" s="12"/>
      <c r="I117" s="12"/>
      <c r="J117" s="12"/>
      <c r="K117" s="86"/>
    </row>
    <row r="118" spans="1:11" ht="12.75" customHeight="1">
      <c r="A118" s="115"/>
      <c r="B118" s="746" t="s">
        <v>403</v>
      </c>
      <c r="C118" s="747"/>
      <c r="D118" s="747"/>
      <c r="E118" s="747"/>
      <c r="F118" s="747">
        <v>2011</v>
      </c>
      <c r="G118" s="747"/>
      <c r="H118" s="747">
        <v>2010</v>
      </c>
      <c r="I118" s="747"/>
      <c r="J118" s="12"/>
      <c r="K118" s="86"/>
    </row>
    <row r="119" spans="1:11" ht="12.75" customHeight="1">
      <c r="A119" s="115"/>
      <c r="B119" s="748"/>
      <c r="C119" s="749"/>
      <c r="D119" s="749"/>
      <c r="E119" s="749"/>
      <c r="F119" s="749"/>
      <c r="G119" s="749"/>
      <c r="H119" s="749"/>
      <c r="I119" s="749"/>
      <c r="J119" s="12"/>
      <c r="K119" s="86"/>
    </row>
    <row r="120" spans="1:11" ht="12.75">
      <c r="A120" s="115"/>
      <c r="B120" s="884"/>
      <c r="C120" s="885"/>
      <c r="D120" s="885"/>
      <c r="E120" s="886"/>
      <c r="F120" s="870"/>
      <c r="G120" s="870"/>
      <c r="H120" s="870"/>
      <c r="I120" s="870"/>
      <c r="J120" s="12"/>
      <c r="K120" s="86"/>
    </row>
    <row r="121" spans="1:11" ht="12.75">
      <c r="A121" s="115"/>
      <c r="B121" s="887" t="s">
        <v>304</v>
      </c>
      <c r="C121" s="888"/>
      <c r="D121" s="888"/>
      <c r="E121" s="889"/>
      <c r="F121" s="862">
        <v>0</v>
      </c>
      <c r="G121" s="863"/>
      <c r="H121" s="862">
        <v>0</v>
      </c>
      <c r="I121" s="863"/>
      <c r="J121" s="12"/>
      <c r="K121" s="86"/>
    </row>
    <row r="122" spans="1:11" ht="12.75">
      <c r="A122" s="115"/>
      <c r="B122" s="861"/>
      <c r="C122" s="647"/>
      <c r="D122" s="647"/>
      <c r="E122" s="647"/>
      <c r="F122" s="865"/>
      <c r="G122" s="865"/>
      <c r="H122" s="865"/>
      <c r="I122" s="865"/>
      <c r="J122" s="12"/>
      <c r="K122" s="86"/>
    </row>
    <row r="123" spans="1:11" ht="12.75">
      <c r="A123" s="115"/>
      <c r="B123" s="874"/>
      <c r="C123" s="859"/>
      <c r="D123" s="859"/>
      <c r="E123" s="859"/>
      <c r="F123" s="860"/>
      <c r="G123" s="860"/>
      <c r="H123" s="860"/>
      <c r="I123" s="860"/>
      <c r="J123" s="12"/>
      <c r="K123" s="86"/>
    </row>
    <row r="124" spans="1:11" ht="15">
      <c r="A124" s="115"/>
      <c r="B124" s="735" t="s">
        <v>192</v>
      </c>
      <c r="C124" s="736"/>
      <c r="D124" s="736"/>
      <c r="E124" s="736"/>
      <c r="F124" s="737">
        <f>SUM(F120:F123)</f>
        <v>0</v>
      </c>
      <c r="G124" s="737"/>
      <c r="H124" s="737">
        <f>SUM(H120:H123)</f>
        <v>0</v>
      </c>
      <c r="I124" s="737"/>
      <c r="J124" s="12"/>
      <c r="K124" s="86"/>
    </row>
    <row r="125" spans="1:11" ht="12.75">
      <c r="A125" s="115"/>
      <c r="B125" s="12"/>
      <c r="C125" s="12"/>
      <c r="D125" s="12"/>
      <c r="E125" s="12"/>
      <c r="F125" s="12"/>
      <c r="G125" s="12"/>
      <c r="H125" s="12"/>
      <c r="I125" s="12"/>
      <c r="J125" s="12"/>
      <c r="K125" s="86"/>
    </row>
    <row r="126" spans="1:11" ht="12.75">
      <c r="A126" s="115"/>
      <c r="B126" s="12"/>
      <c r="C126" s="12"/>
      <c r="D126" s="12"/>
      <c r="E126" s="12"/>
      <c r="F126" s="12"/>
      <c r="G126" s="12"/>
      <c r="H126" s="12"/>
      <c r="I126" s="12"/>
      <c r="J126" s="12"/>
      <c r="K126" s="86"/>
    </row>
    <row r="127" spans="1:11" ht="12.75">
      <c r="A127" s="115"/>
      <c r="B127" s="12"/>
      <c r="C127" s="12"/>
      <c r="D127" s="12"/>
      <c r="E127" s="12"/>
      <c r="F127" s="12"/>
      <c r="G127" s="12"/>
      <c r="H127" s="12"/>
      <c r="I127" s="12"/>
      <c r="J127" s="12"/>
      <c r="K127" s="86"/>
    </row>
    <row r="128" spans="1:11" ht="12.75">
      <c r="A128" s="115"/>
      <c r="B128" s="12"/>
      <c r="C128" s="12"/>
      <c r="D128" s="12"/>
      <c r="E128" s="12"/>
      <c r="F128" s="12"/>
      <c r="G128" s="12"/>
      <c r="H128" s="12"/>
      <c r="I128" s="12"/>
      <c r="J128" s="12"/>
      <c r="K128" s="86"/>
    </row>
    <row r="129" spans="1:11" ht="13.5" thickBot="1">
      <c r="A129" s="115"/>
      <c r="B129" s="12"/>
      <c r="C129" s="12"/>
      <c r="D129" s="12"/>
      <c r="E129" s="12"/>
      <c r="F129" s="12"/>
      <c r="G129" s="12"/>
      <c r="H129" s="12"/>
      <c r="I129" s="12"/>
      <c r="J129" s="12"/>
      <c r="K129" s="86"/>
    </row>
    <row r="130" spans="1:11" ht="13.5" thickTop="1">
      <c r="A130" s="116"/>
      <c r="B130" s="84"/>
      <c r="C130" s="84"/>
      <c r="D130" s="84"/>
      <c r="E130" s="84"/>
      <c r="F130" s="84"/>
      <c r="G130" s="84"/>
      <c r="H130" s="84"/>
      <c r="I130" s="84"/>
      <c r="J130" s="84"/>
      <c r="K130" s="85"/>
    </row>
    <row r="131" spans="1:11" ht="12.75">
      <c r="A131" s="115"/>
      <c r="B131" s="880" t="s">
        <v>501</v>
      </c>
      <c r="C131" s="881"/>
      <c r="D131" s="881"/>
      <c r="E131" s="881"/>
      <c r="F131" s="881"/>
      <c r="G131" s="881"/>
      <c r="H131" s="881"/>
      <c r="I131" s="746"/>
      <c r="J131" s="113" t="s">
        <v>309</v>
      </c>
      <c r="K131" s="86"/>
    </row>
    <row r="132" spans="1:11" ht="12.75">
      <c r="A132" s="115"/>
      <c r="B132" s="882"/>
      <c r="C132" s="883"/>
      <c r="D132" s="883"/>
      <c r="E132" s="883"/>
      <c r="F132" s="883"/>
      <c r="G132" s="883"/>
      <c r="H132" s="883"/>
      <c r="I132" s="748"/>
      <c r="J132" s="12"/>
      <c r="K132" s="86"/>
    </row>
    <row r="133" spans="1:11" ht="12.75">
      <c r="A133" s="115"/>
      <c r="B133" s="12"/>
      <c r="C133" s="12"/>
      <c r="D133" s="12"/>
      <c r="E133" s="12"/>
      <c r="F133" s="12"/>
      <c r="G133" s="12"/>
      <c r="H133" s="12"/>
      <c r="I133" s="12"/>
      <c r="J133" s="12"/>
      <c r="K133" s="86"/>
    </row>
    <row r="134" spans="1:11" ht="12.75">
      <c r="A134" s="115"/>
      <c r="B134" s="12"/>
      <c r="C134" s="12"/>
      <c r="D134" s="12"/>
      <c r="E134" s="12"/>
      <c r="F134" s="12"/>
      <c r="G134" s="12"/>
      <c r="H134" s="12"/>
      <c r="I134" s="12"/>
      <c r="J134" s="12"/>
      <c r="K134" s="86"/>
    </row>
    <row r="135" spans="1:11" ht="13.5" customHeight="1">
      <c r="A135" s="115" t="s">
        <v>305</v>
      </c>
      <c r="B135" s="12" t="s">
        <v>234</v>
      </c>
      <c r="C135" s="111" t="s">
        <v>306</v>
      </c>
      <c r="D135" s="12"/>
      <c r="E135" s="12"/>
      <c r="F135" s="12"/>
      <c r="G135" s="12"/>
      <c r="H135" s="12"/>
      <c r="I135" s="12"/>
      <c r="J135" s="12"/>
      <c r="K135" s="86"/>
    </row>
    <row r="136" spans="1:11" ht="12.75" customHeight="1">
      <c r="A136" s="115"/>
      <c r="B136" s="866" t="s">
        <v>403</v>
      </c>
      <c r="C136" s="747"/>
      <c r="D136" s="747"/>
      <c r="E136" s="747"/>
      <c r="F136" s="747">
        <v>2011</v>
      </c>
      <c r="G136" s="747"/>
      <c r="H136" s="747">
        <v>2010</v>
      </c>
      <c r="I136" s="747"/>
      <c r="J136" s="12"/>
      <c r="K136" s="86"/>
    </row>
    <row r="137" spans="1:11" ht="12.75" customHeight="1">
      <c r="A137" s="115"/>
      <c r="B137" s="867"/>
      <c r="C137" s="749"/>
      <c r="D137" s="749"/>
      <c r="E137" s="749"/>
      <c r="F137" s="749"/>
      <c r="G137" s="749"/>
      <c r="H137" s="749"/>
      <c r="I137" s="749"/>
      <c r="J137" s="12"/>
      <c r="K137" s="86"/>
    </row>
    <row r="138" spans="1:11" ht="12.75">
      <c r="A138" s="115"/>
      <c r="B138" s="884"/>
      <c r="C138" s="885"/>
      <c r="D138" s="885"/>
      <c r="E138" s="886"/>
      <c r="F138" s="870"/>
      <c r="G138" s="870"/>
      <c r="H138" s="870"/>
      <c r="I138" s="870"/>
      <c r="J138" s="12"/>
      <c r="K138" s="86"/>
    </row>
    <row r="139" spans="1:11" ht="12.75">
      <c r="A139" s="115"/>
      <c r="B139" s="738" t="s">
        <v>306</v>
      </c>
      <c r="C139" s="616"/>
      <c r="D139" s="616"/>
      <c r="E139" s="617"/>
      <c r="F139" s="862">
        <v>0</v>
      </c>
      <c r="G139" s="863"/>
      <c r="H139" s="862">
        <v>-640932.38</v>
      </c>
      <c r="I139" s="863"/>
      <c r="J139" s="12"/>
      <c r="K139" s="86"/>
    </row>
    <row r="140" spans="1:11" ht="12.75">
      <c r="A140" s="115"/>
      <c r="B140" s="861"/>
      <c r="C140" s="647"/>
      <c r="D140" s="647"/>
      <c r="E140" s="647"/>
      <c r="F140" s="865"/>
      <c r="G140" s="865"/>
      <c r="H140" s="865"/>
      <c r="I140" s="865"/>
      <c r="J140" s="12"/>
      <c r="K140" s="86"/>
    </row>
    <row r="141" spans="1:11" ht="12.75">
      <c r="A141" s="115"/>
      <c r="B141" s="874"/>
      <c r="C141" s="859"/>
      <c r="D141" s="859"/>
      <c r="E141" s="859"/>
      <c r="F141" s="860"/>
      <c r="G141" s="860"/>
      <c r="H141" s="860"/>
      <c r="I141" s="860"/>
      <c r="J141" s="12"/>
      <c r="K141" s="86"/>
    </row>
    <row r="142" spans="1:11" ht="15">
      <c r="A142" s="115"/>
      <c r="B142" s="735" t="s">
        <v>192</v>
      </c>
      <c r="C142" s="736"/>
      <c r="D142" s="736"/>
      <c r="E142" s="736"/>
      <c r="F142" s="737">
        <f>SUM(F138:F141)</f>
        <v>0</v>
      </c>
      <c r="G142" s="737"/>
      <c r="H142" s="737">
        <f>SUM(H138:H141)</f>
        <v>-640932.38</v>
      </c>
      <c r="I142" s="737"/>
      <c r="J142" s="12"/>
      <c r="K142" s="86"/>
    </row>
    <row r="143" spans="1:11" ht="14.25" customHeight="1">
      <c r="A143" s="115"/>
      <c r="B143" s="12"/>
      <c r="C143" s="12"/>
      <c r="D143" s="12"/>
      <c r="E143" s="12"/>
      <c r="F143" s="12"/>
      <c r="G143" s="12"/>
      <c r="H143" s="12"/>
      <c r="I143" s="12"/>
      <c r="J143" s="12"/>
      <c r="K143" s="86"/>
    </row>
    <row r="144" spans="1:11" ht="12.75">
      <c r="A144" s="60"/>
      <c r="B144" s="12"/>
      <c r="C144" s="12"/>
      <c r="D144" s="12"/>
      <c r="E144" s="12"/>
      <c r="F144" s="12"/>
      <c r="G144" s="12"/>
      <c r="H144" s="12"/>
      <c r="I144" s="12"/>
      <c r="J144" s="12"/>
      <c r="K144" s="86"/>
    </row>
    <row r="145" spans="1:11" ht="14.25">
      <c r="A145" s="115" t="s">
        <v>307</v>
      </c>
      <c r="B145" s="12" t="s">
        <v>236</v>
      </c>
      <c r="C145" s="111" t="s">
        <v>308</v>
      </c>
      <c r="D145" s="12"/>
      <c r="E145" s="12"/>
      <c r="F145" s="12"/>
      <c r="G145" s="12"/>
      <c r="H145" s="12"/>
      <c r="I145" s="12"/>
      <c r="J145" s="12"/>
      <c r="K145" s="86"/>
    </row>
    <row r="146" spans="1:11" ht="12.75" customHeight="1">
      <c r="A146" s="115"/>
      <c r="B146" s="866" t="s">
        <v>403</v>
      </c>
      <c r="C146" s="747"/>
      <c r="D146" s="747"/>
      <c r="E146" s="747"/>
      <c r="F146" s="747">
        <v>2011</v>
      </c>
      <c r="G146" s="747"/>
      <c r="H146" s="747">
        <v>2010</v>
      </c>
      <c r="I146" s="747"/>
      <c r="J146" s="12"/>
      <c r="K146" s="86"/>
    </row>
    <row r="147" spans="1:11" ht="12.75" customHeight="1">
      <c r="A147" s="115"/>
      <c r="B147" s="867"/>
      <c r="C147" s="749"/>
      <c r="D147" s="749"/>
      <c r="E147" s="749"/>
      <c r="F147" s="749"/>
      <c r="G147" s="749"/>
      <c r="H147" s="749"/>
      <c r="I147" s="749"/>
      <c r="J147" s="12"/>
      <c r="K147" s="86"/>
    </row>
    <row r="148" spans="1:11" ht="12.75" customHeight="1">
      <c r="A148" s="115"/>
      <c r="B148" s="738" t="s">
        <v>370</v>
      </c>
      <c r="C148" s="616"/>
      <c r="D148" s="616"/>
      <c r="E148" s="617"/>
      <c r="F148" s="862">
        <f>$F$142</f>
        <v>0</v>
      </c>
      <c r="G148" s="863"/>
      <c r="H148" s="862">
        <f>H139</f>
        <v>-640932.38</v>
      </c>
      <c r="I148" s="863"/>
      <c r="J148" s="12"/>
      <c r="K148" s="86"/>
    </row>
    <row r="149" spans="1:11" ht="12.75">
      <c r="A149" s="115"/>
      <c r="B149" s="879" t="s">
        <v>408</v>
      </c>
      <c r="C149" s="607"/>
      <c r="D149" s="607"/>
      <c r="E149" s="608"/>
      <c r="F149" s="862">
        <f>F150+F151+F152+F153</f>
        <v>0</v>
      </c>
      <c r="G149" s="863"/>
      <c r="H149" s="862">
        <f>H150+H151+H152+H153</f>
        <v>0</v>
      </c>
      <c r="I149" s="863"/>
      <c r="J149" s="12"/>
      <c r="K149" s="86"/>
    </row>
    <row r="150" spans="1:11" ht="12.75">
      <c r="A150" s="115"/>
      <c r="B150" s="878" t="s">
        <v>371</v>
      </c>
      <c r="C150" s="876"/>
      <c r="D150" s="876"/>
      <c r="E150" s="877"/>
      <c r="F150" s="865"/>
      <c r="G150" s="865"/>
      <c r="H150" s="865"/>
      <c r="I150" s="865"/>
      <c r="J150" s="12"/>
      <c r="K150" s="86"/>
    </row>
    <row r="151" spans="1:11" ht="12.75">
      <c r="A151" s="115"/>
      <c r="B151" s="875" t="s">
        <v>514</v>
      </c>
      <c r="C151" s="876"/>
      <c r="D151" s="876"/>
      <c r="E151" s="877"/>
      <c r="F151" s="865"/>
      <c r="G151" s="865"/>
      <c r="H151" s="865"/>
      <c r="I151" s="865"/>
      <c r="J151" s="12"/>
      <c r="K151" s="86"/>
    </row>
    <row r="152" spans="1:11" ht="12.75">
      <c r="A152" s="115"/>
      <c r="B152" s="878"/>
      <c r="C152" s="876"/>
      <c r="D152" s="876"/>
      <c r="E152" s="877"/>
      <c r="F152" s="865"/>
      <c r="G152" s="865"/>
      <c r="H152" s="865"/>
      <c r="I152" s="865"/>
      <c r="J152" s="12"/>
      <c r="K152" s="86"/>
    </row>
    <row r="153" spans="1:11" ht="12.75">
      <c r="A153" s="115"/>
      <c r="B153" s="874"/>
      <c r="C153" s="859"/>
      <c r="D153" s="859"/>
      <c r="E153" s="859"/>
      <c r="F153" s="860"/>
      <c r="G153" s="860"/>
      <c r="H153" s="860"/>
      <c r="I153" s="860"/>
      <c r="J153" s="12"/>
      <c r="K153" s="86"/>
    </row>
    <row r="154" spans="1:11" ht="15">
      <c r="A154" s="115"/>
      <c r="B154" s="735" t="s">
        <v>372</v>
      </c>
      <c r="C154" s="736"/>
      <c r="D154" s="736"/>
      <c r="E154" s="736"/>
      <c r="F154" s="737">
        <f>F148+F149</f>
        <v>0</v>
      </c>
      <c r="G154" s="737"/>
      <c r="H154" s="737">
        <f>H148+H149</f>
        <v>-640932.38</v>
      </c>
      <c r="I154" s="737"/>
      <c r="J154" s="12"/>
      <c r="K154" s="86"/>
    </row>
    <row r="155" spans="1:11" ht="12.75">
      <c r="A155" s="60"/>
      <c r="B155" s="872" t="s">
        <v>373</v>
      </c>
      <c r="C155" s="872"/>
      <c r="D155" s="872"/>
      <c r="E155" s="872"/>
      <c r="F155" s="872"/>
      <c r="G155" s="872"/>
      <c r="H155" s="872"/>
      <c r="I155" s="872"/>
      <c r="J155" s="12"/>
      <c r="K155" s="86"/>
    </row>
    <row r="156" spans="1:11" ht="12.75">
      <c r="A156" s="60"/>
      <c r="B156" s="873"/>
      <c r="C156" s="873"/>
      <c r="D156" s="873"/>
      <c r="E156" s="873"/>
      <c r="F156" s="659"/>
      <c r="G156" s="659"/>
      <c r="H156" s="864"/>
      <c r="I156" s="864"/>
      <c r="J156" s="12"/>
      <c r="K156" s="86"/>
    </row>
    <row r="157" spans="1:11" ht="12.75">
      <c r="A157" s="60"/>
      <c r="C157" s="181"/>
      <c r="D157" s="182"/>
      <c r="E157" s="182"/>
      <c r="F157" s="864"/>
      <c r="G157" s="864"/>
      <c r="H157" s="871" t="s">
        <v>515</v>
      </c>
      <c r="I157" s="659"/>
      <c r="J157" s="12"/>
      <c r="K157" s="86"/>
    </row>
    <row r="158" spans="1:11" ht="12.75">
      <c r="A158" s="60"/>
      <c r="B158" s="659"/>
      <c r="C158" s="659"/>
      <c r="D158" s="659"/>
      <c r="E158" s="659"/>
      <c r="F158" s="659"/>
      <c r="G158" s="659"/>
      <c r="H158" s="659"/>
      <c r="I158" s="659"/>
      <c r="J158" s="12"/>
      <c r="K158" s="86"/>
    </row>
    <row r="159" spans="1:11" ht="12.75">
      <c r="A159" s="60"/>
      <c r="B159" s="659"/>
      <c r="C159" s="659"/>
      <c r="D159" s="659"/>
      <c r="E159" s="659"/>
      <c r="F159" s="659"/>
      <c r="G159" s="659"/>
      <c r="H159" s="659"/>
      <c r="I159" s="659"/>
      <c r="J159" s="12"/>
      <c r="K159" s="86"/>
    </row>
    <row r="160" spans="1:11" ht="14.25">
      <c r="A160" s="115" t="s">
        <v>310</v>
      </c>
      <c r="B160" s="12" t="s">
        <v>238</v>
      </c>
      <c r="C160" s="111" t="s">
        <v>311</v>
      </c>
      <c r="D160" s="12"/>
      <c r="E160" s="12"/>
      <c r="F160" s="12"/>
      <c r="G160" s="12"/>
      <c r="H160" s="661"/>
      <c r="I160" s="661"/>
      <c r="J160" s="12"/>
      <c r="K160" s="86"/>
    </row>
    <row r="161" spans="1:11" ht="12.75" customHeight="1">
      <c r="A161" s="115"/>
      <c r="B161" s="866" t="s">
        <v>403</v>
      </c>
      <c r="C161" s="747"/>
      <c r="D161" s="747"/>
      <c r="E161" s="747"/>
      <c r="F161" s="747">
        <v>2011</v>
      </c>
      <c r="G161" s="747"/>
      <c r="H161" s="747">
        <v>2010</v>
      </c>
      <c r="I161" s="747"/>
      <c r="J161" s="12"/>
      <c r="K161" s="86"/>
    </row>
    <row r="162" spans="1:11" ht="12.75" customHeight="1">
      <c r="A162" s="115"/>
      <c r="B162" s="867"/>
      <c r="C162" s="749"/>
      <c r="D162" s="749"/>
      <c r="E162" s="749"/>
      <c r="F162" s="749"/>
      <c r="G162" s="749"/>
      <c r="H162" s="749"/>
      <c r="I162" s="749"/>
      <c r="J162" s="12"/>
      <c r="K162" s="86"/>
    </row>
    <row r="163" spans="1:11" ht="12.75">
      <c r="A163" s="115"/>
      <c r="B163" s="868"/>
      <c r="C163" s="869"/>
      <c r="D163" s="869"/>
      <c r="E163" s="869"/>
      <c r="F163" s="870"/>
      <c r="G163" s="870"/>
      <c r="H163" s="870"/>
      <c r="I163" s="870"/>
      <c r="J163" s="12"/>
      <c r="K163" s="86"/>
    </row>
    <row r="164" spans="1:11" ht="12.75">
      <c r="A164" s="115"/>
      <c r="B164" s="861" t="s">
        <v>374</v>
      </c>
      <c r="C164" s="647"/>
      <c r="D164" s="647"/>
      <c r="E164" s="647"/>
      <c r="F164" s="862">
        <f>F148</f>
        <v>0</v>
      </c>
      <c r="G164" s="863"/>
      <c r="H164" s="862">
        <f>H148</f>
        <v>-640932.38</v>
      </c>
      <c r="I164" s="863"/>
      <c r="J164" s="12"/>
      <c r="K164" s="86"/>
    </row>
    <row r="165" spans="1:11" ht="12.75">
      <c r="A165" s="115"/>
      <c r="B165" s="861" t="s">
        <v>409</v>
      </c>
      <c r="C165" s="647"/>
      <c r="D165" s="647"/>
      <c r="E165" s="647"/>
      <c r="F165" s="864"/>
      <c r="G165" s="864"/>
      <c r="H165" s="865"/>
      <c r="I165" s="865"/>
      <c r="J165" s="12"/>
      <c r="K165" s="86"/>
    </row>
    <row r="166" spans="1:11" ht="12.75">
      <c r="A166" s="286"/>
      <c r="B166" s="858"/>
      <c r="C166" s="859"/>
      <c r="D166" s="859"/>
      <c r="E166" s="859"/>
      <c r="F166" s="860"/>
      <c r="G166" s="860"/>
      <c r="H166" s="860"/>
      <c r="I166" s="860"/>
      <c r="J166" s="12"/>
      <c r="K166" s="86"/>
    </row>
    <row r="167" spans="1:11" ht="15">
      <c r="A167" s="286"/>
      <c r="B167" s="756" t="s">
        <v>375</v>
      </c>
      <c r="C167" s="736"/>
      <c r="D167" s="736"/>
      <c r="E167" s="736"/>
      <c r="F167" s="737">
        <f>F164-F165</f>
        <v>0</v>
      </c>
      <c r="G167" s="737"/>
      <c r="H167" s="737">
        <f>H164-H165</f>
        <v>-640932.38</v>
      </c>
      <c r="I167" s="737"/>
      <c r="J167" s="12"/>
      <c r="K167" s="86"/>
    </row>
    <row r="168" spans="1:11" ht="12.75">
      <c r="A168" s="286"/>
      <c r="B168" s="12"/>
      <c r="C168" s="12"/>
      <c r="D168" s="12"/>
      <c r="E168" s="12"/>
      <c r="F168" s="12"/>
      <c r="G168" s="12"/>
      <c r="H168" s="12"/>
      <c r="I168" s="12"/>
      <c r="J168" s="12"/>
      <c r="K168" s="86"/>
    </row>
    <row r="169" spans="1:11" ht="12.75">
      <c r="A169" s="286"/>
      <c r="B169" s="12"/>
      <c r="C169" s="12"/>
      <c r="D169" s="12"/>
      <c r="E169" s="12"/>
      <c r="F169" s="12"/>
      <c r="G169" s="12"/>
      <c r="H169" s="12"/>
      <c r="I169" s="12"/>
      <c r="J169" s="12"/>
      <c r="K169" s="86"/>
    </row>
    <row r="170" spans="1:11" ht="12.75">
      <c r="A170" s="286"/>
      <c r="B170" s="12"/>
      <c r="C170" s="12"/>
      <c r="D170" s="12"/>
      <c r="E170" s="12"/>
      <c r="F170" s="12"/>
      <c r="G170" s="12"/>
      <c r="H170" s="12"/>
      <c r="I170" s="12"/>
      <c r="J170" s="12"/>
      <c r="K170" s="86"/>
    </row>
    <row r="171" spans="1:11" ht="12.75">
      <c r="A171" s="286"/>
      <c r="B171" s="12"/>
      <c r="C171" s="12"/>
      <c r="D171" s="12"/>
      <c r="E171" s="12"/>
      <c r="F171" s="12"/>
      <c r="G171" s="12"/>
      <c r="H171" s="12"/>
      <c r="I171" s="12"/>
      <c r="J171" s="12"/>
      <c r="K171" s="86"/>
    </row>
    <row r="172" spans="1:11" ht="12.75">
      <c r="A172" s="286"/>
      <c r="B172" s="12"/>
      <c r="C172" s="12"/>
      <c r="D172" s="12"/>
      <c r="E172" s="12"/>
      <c r="F172" s="12"/>
      <c r="G172" s="12"/>
      <c r="H172" s="12"/>
      <c r="I172" s="12"/>
      <c r="J172" s="12"/>
      <c r="K172" s="86"/>
    </row>
    <row r="173" spans="1:11" ht="12.75">
      <c r="A173" s="286"/>
      <c r="B173" s="12"/>
      <c r="C173" s="12"/>
      <c r="D173" s="12"/>
      <c r="E173" s="12"/>
      <c r="F173" s="12"/>
      <c r="G173" s="12"/>
      <c r="H173" s="12"/>
      <c r="I173" s="12"/>
      <c r="J173" s="12"/>
      <c r="K173" s="86"/>
    </row>
    <row r="174" spans="1:11" ht="12.75">
      <c r="A174" s="286"/>
      <c r="B174" s="12"/>
      <c r="C174" s="12"/>
      <c r="D174" s="12"/>
      <c r="E174" s="12"/>
      <c r="F174" s="12"/>
      <c r="G174" s="12"/>
      <c r="H174" s="12"/>
      <c r="I174" s="12"/>
      <c r="J174" s="12"/>
      <c r="K174" s="86"/>
    </row>
    <row r="175" spans="1:11" ht="12.75">
      <c r="A175" s="286"/>
      <c r="B175" s="12"/>
      <c r="C175" s="12"/>
      <c r="D175" s="12"/>
      <c r="E175" s="12"/>
      <c r="F175" s="12"/>
      <c r="G175" s="12"/>
      <c r="H175" s="12"/>
      <c r="I175" s="12"/>
      <c r="J175" s="12"/>
      <c r="K175" s="86"/>
    </row>
    <row r="176" spans="1:11" ht="12.75">
      <c r="A176" s="286"/>
      <c r="B176" s="12"/>
      <c r="C176" s="12"/>
      <c r="D176" s="12"/>
      <c r="E176" s="12"/>
      <c r="F176" s="12"/>
      <c r="G176" s="12"/>
      <c r="H176" s="12"/>
      <c r="I176" s="12"/>
      <c r="J176" s="12"/>
      <c r="K176" s="86"/>
    </row>
    <row r="177" spans="1:11" ht="12.75">
      <c r="A177" s="286"/>
      <c r="B177" s="12"/>
      <c r="C177" s="12"/>
      <c r="D177" s="12"/>
      <c r="E177" s="12"/>
      <c r="F177" s="12"/>
      <c r="G177" s="12"/>
      <c r="H177" s="12"/>
      <c r="I177" s="12"/>
      <c r="J177" s="12"/>
      <c r="K177" s="86"/>
    </row>
    <row r="178" spans="1:11" ht="12.75">
      <c r="A178" s="286"/>
      <c r="B178" s="12"/>
      <c r="C178" s="12"/>
      <c r="D178" s="12"/>
      <c r="E178" s="12"/>
      <c r="F178" s="12"/>
      <c r="G178" s="12"/>
      <c r="H178" s="12"/>
      <c r="I178" s="12"/>
      <c r="J178" s="12"/>
      <c r="K178" s="86"/>
    </row>
    <row r="179" spans="1:11" ht="12.75">
      <c r="A179" s="286"/>
      <c r="B179" s="12"/>
      <c r="C179" s="12"/>
      <c r="D179" s="12"/>
      <c r="E179" s="12"/>
      <c r="F179" s="12"/>
      <c r="G179" s="12"/>
      <c r="H179" s="12"/>
      <c r="I179" s="12"/>
      <c r="J179" s="12"/>
      <c r="K179" s="86"/>
    </row>
    <row r="180" spans="1:11" ht="12.75">
      <c r="A180" s="286"/>
      <c r="B180" s="12"/>
      <c r="C180" s="12"/>
      <c r="D180" s="12"/>
      <c r="E180" s="12"/>
      <c r="F180" s="12"/>
      <c r="G180" s="12"/>
      <c r="H180" s="12"/>
      <c r="I180" s="12"/>
      <c r="J180" s="12"/>
      <c r="K180" s="86"/>
    </row>
    <row r="181" spans="1:11" ht="12.75">
      <c r="A181" s="286"/>
      <c r="B181" s="12"/>
      <c r="C181" s="12"/>
      <c r="D181" s="12"/>
      <c r="E181" s="12"/>
      <c r="F181" s="12"/>
      <c r="G181" s="12"/>
      <c r="H181" s="12"/>
      <c r="I181" s="12"/>
      <c r="J181" s="12"/>
      <c r="K181" s="86"/>
    </row>
    <row r="182" spans="1:11" ht="12.75">
      <c r="A182" s="286"/>
      <c r="B182" s="12"/>
      <c r="C182" s="12"/>
      <c r="D182" s="12"/>
      <c r="E182" s="12"/>
      <c r="F182" s="12"/>
      <c r="G182" s="12"/>
      <c r="H182" s="12"/>
      <c r="I182" s="12"/>
      <c r="J182" s="12"/>
      <c r="K182" s="86"/>
    </row>
    <row r="183" spans="1:11" ht="12.75">
      <c r="A183" s="286"/>
      <c r="B183" s="12"/>
      <c r="C183" s="12"/>
      <c r="D183" s="12"/>
      <c r="E183" s="12"/>
      <c r="F183" s="12"/>
      <c r="G183" s="12"/>
      <c r="H183" s="12"/>
      <c r="I183" s="12"/>
      <c r="J183" s="12"/>
      <c r="K183" s="86"/>
    </row>
    <row r="184" spans="1:11" ht="12.75">
      <c r="A184" s="286"/>
      <c r="B184" s="12"/>
      <c r="C184" s="12"/>
      <c r="D184" s="12"/>
      <c r="E184" s="12"/>
      <c r="F184" s="12"/>
      <c r="G184" s="12"/>
      <c r="H184" s="12"/>
      <c r="I184" s="12"/>
      <c r="J184" s="12"/>
      <c r="K184" s="86"/>
    </row>
    <row r="185" spans="1:11" ht="12.75">
      <c r="A185" s="286"/>
      <c r="B185" s="12"/>
      <c r="C185" s="12"/>
      <c r="D185" s="12"/>
      <c r="E185" s="12"/>
      <c r="F185" s="12"/>
      <c r="G185" s="12"/>
      <c r="H185" s="12"/>
      <c r="I185" s="12"/>
      <c r="J185" s="12"/>
      <c r="K185" s="86"/>
    </row>
    <row r="186" spans="1:11" ht="12.75">
      <c r="A186" s="286"/>
      <c r="B186" s="12"/>
      <c r="C186" s="12"/>
      <c r="D186" s="12"/>
      <c r="E186" s="12"/>
      <c r="F186" s="12"/>
      <c r="G186" s="12"/>
      <c r="H186" s="12"/>
      <c r="I186" s="12"/>
      <c r="J186" s="12"/>
      <c r="K186" s="86"/>
    </row>
    <row r="187" spans="1:11" ht="12.75">
      <c r="A187" s="286"/>
      <c r="B187" s="12"/>
      <c r="C187" s="12"/>
      <c r="D187" s="12"/>
      <c r="E187" s="12"/>
      <c r="F187" s="12"/>
      <c r="G187" s="12"/>
      <c r="H187" s="12"/>
      <c r="I187" s="12"/>
      <c r="J187" s="12"/>
      <c r="K187" s="86"/>
    </row>
    <row r="188" spans="1:11" ht="12.75">
      <c r="A188" s="286"/>
      <c r="B188" s="12"/>
      <c r="C188" s="12"/>
      <c r="D188" s="12"/>
      <c r="E188" s="12"/>
      <c r="F188" s="12"/>
      <c r="G188" s="12"/>
      <c r="H188" s="12"/>
      <c r="I188" s="12"/>
      <c r="J188" s="12"/>
      <c r="K188" s="86"/>
    </row>
    <row r="189" spans="1:11" ht="12.75">
      <c r="A189" s="286"/>
      <c r="B189" s="12"/>
      <c r="C189" s="12"/>
      <c r="D189" s="12"/>
      <c r="E189" s="12"/>
      <c r="F189" s="12"/>
      <c r="G189" s="12"/>
      <c r="H189" s="12"/>
      <c r="I189" s="12"/>
      <c r="J189" s="12"/>
      <c r="K189" s="86"/>
    </row>
    <row r="190" spans="1:11" ht="12.75">
      <c r="A190" s="286"/>
      <c r="B190" s="12"/>
      <c r="C190" s="12"/>
      <c r="D190" s="12"/>
      <c r="E190" s="12"/>
      <c r="F190" s="12"/>
      <c r="G190" s="12"/>
      <c r="H190" s="12"/>
      <c r="I190" s="12"/>
      <c r="J190" s="12"/>
      <c r="K190" s="86"/>
    </row>
    <row r="191" spans="1:11" ht="12.75">
      <c r="A191" s="286"/>
      <c r="B191" s="12"/>
      <c r="C191" s="12"/>
      <c r="D191" s="12"/>
      <c r="E191" s="12"/>
      <c r="F191" s="12"/>
      <c r="G191" s="12"/>
      <c r="H191" s="12"/>
      <c r="I191" s="12"/>
      <c r="J191" s="12"/>
      <c r="K191" s="86"/>
    </row>
    <row r="192" spans="1:11" ht="12.75">
      <c r="A192" s="286"/>
      <c r="B192" s="12"/>
      <c r="C192" s="12"/>
      <c r="D192" s="12"/>
      <c r="E192" s="12"/>
      <c r="F192" s="12"/>
      <c r="G192" s="12"/>
      <c r="H192" s="12"/>
      <c r="I192" s="12"/>
      <c r="J192" s="12"/>
      <c r="K192" s="86"/>
    </row>
    <row r="193" spans="1:11" ht="12.75">
      <c r="A193" s="286"/>
      <c r="B193" s="12"/>
      <c r="C193" s="12"/>
      <c r="D193" s="12"/>
      <c r="E193" s="12"/>
      <c r="F193" s="12"/>
      <c r="G193" s="12"/>
      <c r="H193" s="12"/>
      <c r="I193" s="12"/>
      <c r="J193" s="12"/>
      <c r="K193" s="86"/>
    </row>
    <row r="194" spans="1:11" ht="12.75">
      <c r="A194" s="286"/>
      <c r="B194" s="12"/>
      <c r="C194" s="12"/>
      <c r="D194" s="12"/>
      <c r="E194" s="12"/>
      <c r="F194" s="12"/>
      <c r="G194" s="12"/>
      <c r="H194" s="12"/>
      <c r="I194" s="12"/>
      <c r="J194" s="12"/>
      <c r="K194" s="86"/>
    </row>
    <row r="195" spans="1:11" ht="13.5" thickBot="1">
      <c r="A195" s="287"/>
      <c r="B195" s="61"/>
      <c r="C195" s="61"/>
      <c r="D195" s="61"/>
      <c r="E195" s="61"/>
      <c r="F195" s="61"/>
      <c r="G195" s="61"/>
      <c r="H195" s="61"/>
      <c r="I195" s="61"/>
      <c r="J195" s="61"/>
      <c r="K195" s="62"/>
    </row>
    <row r="196" ht="13.5" thickTop="1"/>
  </sheetData>
  <sheetProtection/>
  <mergeCells count="277">
    <mergeCell ref="B2:I3"/>
    <mergeCell ref="G6:I6"/>
    <mergeCell ref="B11:E12"/>
    <mergeCell ref="F11:G12"/>
    <mergeCell ref="H11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9:E20"/>
    <mergeCell ref="F19:G20"/>
    <mergeCell ref="H19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31:E32"/>
    <mergeCell ref="F31:G32"/>
    <mergeCell ref="H31:I32"/>
    <mergeCell ref="B33:E33"/>
    <mergeCell ref="F33:G33"/>
    <mergeCell ref="H33:I33"/>
    <mergeCell ref="B34:E34"/>
    <mergeCell ref="F34:G34"/>
    <mergeCell ref="H34:I34"/>
    <mergeCell ref="B35:E35"/>
    <mergeCell ref="F35:G35"/>
    <mergeCell ref="H35:I35"/>
    <mergeCell ref="B36:E36"/>
    <mergeCell ref="F36:G36"/>
    <mergeCell ref="H36:I36"/>
    <mergeCell ref="B37:E37"/>
    <mergeCell ref="F37:G37"/>
    <mergeCell ref="H37:I37"/>
    <mergeCell ref="B40:E41"/>
    <mergeCell ref="F40:G41"/>
    <mergeCell ref="H40:I41"/>
    <mergeCell ref="B42:E42"/>
    <mergeCell ref="F42:G42"/>
    <mergeCell ref="H42:I42"/>
    <mergeCell ref="B43:E43"/>
    <mergeCell ref="F43:G43"/>
    <mergeCell ref="H43:I43"/>
    <mergeCell ref="B44:E44"/>
    <mergeCell ref="F44:G44"/>
    <mergeCell ref="H44:I44"/>
    <mergeCell ref="B45:E45"/>
    <mergeCell ref="F45:G45"/>
    <mergeCell ref="H45:I45"/>
    <mergeCell ref="B46:E46"/>
    <mergeCell ref="F46:G46"/>
    <mergeCell ref="H46:I46"/>
    <mergeCell ref="B47:E47"/>
    <mergeCell ref="F47:G47"/>
    <mergeCell ref="H47:I47"/>
    <mergeCell ref="B48:E48"/>
    <mergeCell ref="F48:G48"/>
    <mergeCell ref="H48:I48"/>
    <mergeCell ref="B49:E49"/>
    <mergeCell ref="F49:G49"/>
    <mergeCell ref="H49:I49"/>
    <mergeCell ref="B50:E50"/>
    <mergeCell ref="F50:G50"/>
    <mergeCell ref="H50:I50"/>
    <mergeCell ref="B51:E51"/>
    <mergeCell ref="F51:G51"/>
    <mergeCell ref="H51:I51"/>
    <mergeCell ref="B52:E52"/>
    <mergeCell ref="F52:G52"/>
    <mergeCell ref="H52:I52"/>
    <mergeCell ref="B53:E53"/>
    <mergeCell ref="F53:G53"/>
    <mergeCell ref="H53:I53"/>
    <mergeCell ref="B54:E54"/>
    <mergeCell ref="F54:G54"/>
    <mergeCell ref="H54:I54"/>
    <mergeCell ref="B55:E55"/>
    <mergeCell ref="F55:G55"/>
    <mergeCell ref="H55:I55"/>
    <mergeCell ref="B56:E56"/>
    <mergeCell ref="F56:G56"/>
    <mergeCell ref="H56:I56"/>
    <mergeCell ref="B57:E57"/>
    <mergeCell ref="F57:G57"/>
    <mergeCell ref="H57:I57"/>
    <mergeCell ref="B58:E58"/>
    <mergeCell ref="F58:G58"/>
    <mergeCell ref="H58:I58"/>
    <mergeCell ref="B59:E59"/>
    <mergeCell ref="F59:G59"/>
    <mergeCell ref="H59:I59"/>
    <mergeCell ref="B60:E60"/>
    <mergeCell ref="F60:G60"/>
    <mergeCell ref="H60:I60"/>
    <mergeCell ref="B67:I68"/>
    <mergeCell ref="B71:E72"/>
    <mergeCell ref="F71:G72"/>
    <mergeCell ref="H71:I72"/>
    <mergeCell ref="B73:E73"/>
    <mergeCell ref="F73:G73"/>
    <mergeCell ref="H73:I73"/>
    <mergeCell ref="B74:E74"/>
    <mergeCell ref="F74:G74"/>
    <mergeCell ref="H74:I74"/>
    <mergeCell ref="B75:E75"/>
    <mergeCell ref="F75:G75"/>
    <mergeCell ref="H75:I75"/>
    <mergeCell ref="B76:E76"/>
    <mergeCell ref="F76:G76"/>
    <mergeCell ref="H76:I76"/>
    <mergeCell ref="B77:E77"/>
    <mergeCell ref="F77:G77"/>
    <mergeCell ref="H77:I77"/>
    <mergeCell ref="B80:E81"/>
    <mergeCell ref="F80:G81"/>
    <mergeCell ref="H80:I81"/>
    <mergeCell ref="B82:E82"/>
    <mergeCell ref="F82:G82"/>
    <mergeCell ref="H82:I82"/>
    <mergeCell ref="B83:E83"/>
    <mergeCell ref="F83:G83"/>
    <mergeCell ref="H83:I83"/>
    <mergeCell ref="B84:E84"/>
    <mergeCell ref="F84:G84"/>
    <mergeCell ref="H84:I84"/>
    <mergeCell ref="B85:E85"/>
    <mergeCell ref="F85:G85"/>
    <mergeCell ref="H85:I85"/>
    <mergeCell ref="B86:E86"/>
    <mergeCell ref="F86:G86"/>
    <mergeCell ref="H86:I86"/>
    <mergeCell ref="B100:E101"/>
    <mergeCell ref="F100:G101"/>
    <mergeCell ref="H100:I101"/>
    <mergeCell ref="B102:E102"/>
    <mergeCell ref="F102:G102"/>
    <mergeCell ref="H102:I102"/>
    <mergeCell ref="B103:E103"/>
    <mergeCell ref="F103:G103"/>
    <mergeCell ref="H103:I103"/>
    <mergeCell ref="B104:E104"/>
    <mergeCell ref="F104:G104"/>
    <mergeCell ref="H104:I104"/>
    <mergeCell ref="B105:E105"/>
    <mergeCell ref="F105:G105"/>
    <mergeCell ref="H105:I105"/>
    <mergeCell ref="B106:E106"/>
    <mergeCell ref="F106:G106"/>
    <mergeCell ref="H106:I106"/>
    <mergeCell ref="B109:E110"/>
    <mergeCell ref="F109:G110"/>
    <mergeCell ref="H109:I110"/>
    <mergeCell ref="B111:E111"/>
    <mergeCell ref="F111:G111"/>
    <mergeCell ref="H111:I111"/>
    <mergeCell ref="B112:E112"/>
    <mergeCell ref="F112:G112"/>
    <mergeCell ref="H112:I112"/>
    <mergeCell ref="B113:E113"/>
    <mergeCell ref="F113:G113"/>
    <mergeCell ref="H113:I113"/>
    <mergeCell ref="B114:E114"/>
    <mergeCell ref="F114:G114"/>
    <mergeCell ref="H114:I114"/>
    <mergeCell ref="B115:E115"/>
    <mergeCell ref="F115:G115"/>
    <mergeCell ref="H115:I115"/>
    <mergeCell ref="B118:E119"/>
    <mergeCell ref="F118:G119"/>
    <mergeCell ref="H118:I119"/>
    <mergeCell ref="B120:E120"/>
    <mergeCell ref="F120:G120"/>
    <mergeCell ref="H120:I120"/>
    <mergeCell ref="B121:E121"/>
    <mergeCell ref="F121:G121"/>
    <mergeCell ref="H121:I121"/>
    <mergeCell ref="B122:E122"/>
    <mergeCell ref="F122:G122"/>
    <mergeCell ref="H122:I122"/>
    <mergeCell ref="B123:E123"/>
    <mergeCell ref="F123:G123"/>
    <mergeCell ref="H123:I123"/>
    <mergeCell ref="B124:E124"/>
    <mergeCell ref="F124:G124"/>
    <mergeCell ref="H124:I124"/>
    <mergeCell ref="B131:I132"/>
    <mergeCell ref="B136:E137"/>
    <mergeCell ref="F136:G137"/>
    <mergeCell ref="H136:I137"/>
    <mergeCell ref="B138:E138"/>
    <mergeCell ref="F138:G138"/>
    <mergeCell ref="H138:I138"/>
    <mergeCell ref="B139:E139"/>
    <mergeCell ref="F139:G139"/>
    <mergeCell ref="H139:I139"/>
    <mergeCell ref="B140:E140"/>
    <mergeCell ref="F140:G140"/>
    <mergeCell ref="H140:I140"/>
    <mergeCell ref="B141:E141"/>
    <mergeCell ref="F141:G141"/>
    <mergeCell ref="H141:I141"/>
    <mergeCell ref="B142:E142"/>
    <mergeCell ref="F142:G142"/>
    <mergeCell ref="H142:I142"/>
    <mergeCell ref="B146:E147"/>
    <mergeCell ref="F146:G147"/>
    <mergeCell ref="H146:I147"/>
    <mergeCell ref="B148:E148"/>
    <mergeCell ref="F148:G148"/>
    <mergeCell ref="H148:I148"/>
    <mergeCell ref="B149:E149"/>
    <mergeCell ref="F149:G149"/>
    <mergeCell ref="H149:I149"/>
    <mergeCell ref="B150:E150"/>
    <mergeCell ref="F150:G150"/>
    <mergeCell ref="H150:I150"/>
    <mergeCell ref="B151:E151"/>
    <mergeCell ref="F151:G151"/>
    <mergeCell ref="H151:I151"/>
    <mergeCell ref="B152:E152"/>
    <mergeCell ref="F152:G152"/>
    <mergeCell ref="H152:I152"/>
    <mergeCell ref="B153:E153"/>
    <mergeCell ref="F153:G153"/>
    <mergeCell ref="H153:I153"/>
    <mergeCell ref="B154:E154"/>
    <mergeCell ref="F154:G154"/>
    <mergeCell ref="H154:I154"/>
    <mergeCell ref="B155:E155"/>
    <mergeCell ref="F155:G155"/>
    <mergeCell ref="H155:I155"/>
    <mergeCell ref="B156:E156"/>
    <mergeCell ref="F156:G156"/>
    <mergeCell ref="H156:I156"/>
    <mergeCell ref="F157:G157"/>
    <mergeCell ref="H157:I157"/>
    <mergeCell ref="B158:E158"/>
    <mergeCell ref="F158:G158"/>
    <mergeCell ref="H158:I158"/>
    <mergeCell ref="B159:E159"/>
    <mergeCell ref="F159:G159"/>
    <mergeCell ref="H159:I159"/>
    <mergeCell ref="H160:I160"/>
    <mergeCell ref="B161:E162"/>
    <mergeCell ref="F161:G162"/>
    <mergeCell ref="H161:I162"/>
    <mergeCell ref="B163:E163"/>
    <mergeCell ref="F163:G163"/>
    <mergeCell ref="H163:I163"/>
    <mergeCell ref="B164:E164"/>
    <mergeCell ref="F164:G164"/>
    <mergeCell ref="H164:I164"/>
    <mergeCell ref="B165:E165"/>
    <mergeCell ref="F165:G165"/>
    <mergeCell ref="H165:I165"/>
    <mergeCell ref="B166:E166"/>
    <mergeCell ref="F166:G166"/>
    <mergeCell ref="H166:I166"/>
    <mergeCell ref="B167:E167"/>
    <mergeCell ref="F167:G167"/>
    <mergeCell ref="H167:I167"/>
  </mergeCells>
  <printOptions/>
  <pageMargins left="0.25" right="0.25" top="0.25" bottom="0.25" header="0.25" footer="0.25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126"/>
  <sheetViews>
    <sheetView zoomScalePageLayoutView="0" workbookViewId="0" topLeftCell="A1">
      <selection activeCell="O98" sqref="O98"/>
    </sheetView>
  </sheetViews>
  <sheetFormatPr defaultColWidth="9.140625" defaultRowHeight="12.75"/>
  <sheetData>
    <row r="1" spans="1:11" ht="13.5" thickTop="1">
      <c r="A1" s="59"/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12.75">
      <c r="A2" s="60"/>
      <c r="B2" s="12"/>
      <c r="C2" s="12"/>
      <c r="D2" s="12"/>
      <c r="E2" s="12"/>
      <c r="F2" s="12"/>
      <c r="G2" s="12"/>
      <c r="H2" s="12"/>
      <c r="I2" s="12"/>
      <c r="J2" s="12"/>
      <c r="K2" s="108" t="s">
        <v>252</v>
      </c>
    </row>
    <row r="3" spans="1:11" ht="12.75" customHeight="1">
      <c r="A3" s="60"/>
      <c r="B3" s="1011" t="s">
        <v>502</v>
      </c>
      <c r="C3" s="1011"/>
      <c r="D3" s="1011"/>
      <c r="E3" s="1011"/>
      <c r="F3" s="1011"/>
      <c r="G3" s="1011"/>
      <c r="H3" s="1011"/>
      <c r="I3" s="1011"/>
      <c r="J3" s="1011"/>
      <c r="K3" s="86"/>
    </row>
    <row r="4" spans="1:11" ht="12.75" customHeight="1">
      <c r="A4" s="60"/>
      <c r="B4" s="1011"/>
      <c r="C4" s="1011"/>
      <c r="D4" s="1011"/>
      <c r="E4" s="1011"/>
      <c r="F4" s="1011"/>
      <c r="G4" s="1011"/>
      <c r="H4" s="1011"/>
      <c r="I4" s="1011"/>
      <c r="J4" s="1011"/>
      <c r="K4" s="108"/>
    </row>
    <row r="5" spans="1:11" ht="12.75">
      <c r="A5" s="60"/>
      <c r="B5" s="12"/>
      <c r="C5" s="12"/>
      <c r="D5" s="12"/>
      <c r="E5" s="12"/>
      <c r="F5" s="12"/>
      <c r="G5" s="12"/>
      <c r="H5" s="12"/>
      <c r="I5" s="12"/>
      <c r="J5" s="12"/>
      <c r="K5" s="86"/>
    </row>
    <row r="6" spans="1:11" ht="12.75">
      <c r="A6" s="60"/>
      <c r="B6" s="12"/>
      <c r="C6" s="12"/>
      <c r="D6" s="12"/>
      <c r="E6" s="12"/>
      <c r="F6" s="12"/>
      <c r="G6" s="873" t="s">
        <v>253</v>
      </c>
      <c r="H6" s="873"/>
      <c r="I6" s="873"/>
      <c r="J6" s="79" t="s">
        <v>428</v>
      </c>
      <c r="K6" s="86"/>
    </row>
    <row r="7" spans="1:11" ht="12.75">
      <c r="A7" s="939" t="s">
        <v>254</v>
      </c>
      <c r="B7" s="12"/>
      <c r="C7" s="12"/>
      <c r="D7" s="12"/>
      <c r="E7" s="12"/>
      <c r="F7" s="12"/>
      <c r="G7" s="12"/>
      <c r="H7" s="12"/>
      <c r="I7" s="12"/>
      <c r="J7" s="12"/>
      <c r="K7" s="86"/>
    </row>
    <row r="8" spans="1:11" ht="12.75">
      <c r="A8" s="939"/>
      <c r="B8" s="942" t="s">
        <v>255</v>
      </c>
      <c r="C8" s="942"/>
      <c r="D8" s="942"/>
      <c r="E8" s="942"/>
      <c r="F8" s="942" t="s">
        <v>503</v>
      </c>
      <c r="G8" s="942"/>
      <c r="H8" s="942" t="s">
        <v>504</v>
      </c>
      <c r="I8" s="942"/>
      <c r="J8" s="12"/>
      <c r="K8" s="86"/>
    </row>
    <row r="9" spans="1:11" ht="12.75">
      <c r="A9" s="109" t="s">
        <v>198</v>
      </c>
      <c r="B9" s="943"/>
      <c r="C9" s="943"/>
      <c r="D9" s="943"/>
      <c r="E9" s="943"/>
      <c r="F9" s="943"/>
      <c r="G9" s="943"/>
      <c r="H9" s="943"/>
      <c r="I9" s="943"/>
      <c r="J9" s="12"/>
      <c r="K9" s="86"/>
    </row>
    <row r="10" spans="1:11" ht="12.75">
      <c r="A10" s="60" t="s">
        <v>256</v>
      </c>
      <c r="B10" s="953"/>
      <c r="C10" s="954"/>
      <c r="D10" s="954"/>
      <c r="E10" s="954"/>
      <c r="F10" s="954"/>
      <c r="G10" s="954"/>
      <c r="H10" s="954"/>
      <c r="I10" s="1002"/>
      <c r="J10" s="12"/>
      <c r="K10" s="86"/>
    </row>
    <row r="11" spans="1:11" ht="14.25" customHeight="1">
      <c r="A11" s="60"/>
      <c r="B11" s="1005" t="s">
        <v>257</v>
      </c>
      <c r="C11" s="1006"/>
      <c r="D11" s="1006"/>
      <c r="E11" s="1007"/>
      <c r="F11" s="1008">
        <f>'Shpenzimet  11'!$J$46</f>
        <v>0</v>
      </c>
      <c r="G11" s="1009"/>
      <c r="H11" s="1008">
        <f>'Shpenzimet  11'!$K$50</f>
        <v>-640932.38</v>
      </c>
      <c r="I11" s="1010"/>
      <c r="J11" s="12"/>
      <c r="K11" s="86"/>
    </row>
    <row r="12" spans="1:11" ht="12.75" customHeight="1">
      <c r="A12" s="60"/>
      <c r="B12" s="937"/>
      <c r="C12" s="758"/>
      <c r="D12" s="758"/>
      <c r="E12" s="758"/>
      <c r="F12" s="1003"/>
      <c r="G12" s="1004"/>
      <c r="H12" s="740"/>
      <c r="I12" s="741"/>
      <c r="J12" s="12"/>
      <c r="K12" s="86"/>
    </row>
    <row r="13" spans="1:11" ht="12.75">
      <c r="A13" s="60"/>
      <c r="B13" s="937"/>
      <c r="C13" s="758"/>
      <c r="D13" s="758"/>
      <c r="E13" s="758"/>
      <c r="F13" s="740"/>
      <c r="G13" s="740"/>
      <c r="H13" s="740"/>
      <c r="I13" s="741"/>
      <c r="J13" s="12"/>
      <c r="K13" s="86"/>
    </row>
    <row r="14" spans="1:11" ht="12.75">
      <c r="A14" s="60"/>
      <c r="B14" s="937"/>
      <c r="C14" s="758"/>
      <c r="D14" s="758"/>
      <c r="E14" s="758"/>
      <c r="F14" s="740"/>
      <c r="G14" s="740"/>
      <c r="H14" s="740"/>
      <c r="I14" s="741"/>
      <c r="J14" s="12"/>
      <c r="K14" s="86"/>
    </row>
    <row r="15" spans="1:11" ht="12.75">
      <c r="A15" s="60"/>
      <c r="B15" s="923"/>
      <c r="C15" s="743"/>
      <c r="D15" s="743"/>
      <c r="E15" s="743"/>
      <c r="F15" s="744"/>
      <c r="G15" s="744"/>
      <c r="H15" s="744"/>
      <c r="I15" s="745"/>
      <c r="J15" s="12"/>
      <c r="K15" s="86"/>
    </row>
    <row r="16" spans="1:11" ht="12.75">
      <c r="A16" s="60"/>
      <c r="B16" s="12"/>
      <c r="C16" s="12"/>
      <c r="D16" s="12"/>
      <c r="E16" s="12"/>
      <c r="F16" s="12"/>
      <c r="G16" s="12"/>
      <c r="H16" s="659"/>
      <c r="I16" s="659"/>
      <c r="J16" s="12"/>
      <c r="K16" s="86"/>
    </row>
    <row r="17" spans="1:11" ht="12.75">
      <c r="A17" s="60"/>
      <c r="B17" s="12"/>
      <c r="C17" s="12"/>
      <c r="D17" s="12"/>
      <c r="E17" s="12"/>
      <c r="F17" s="12"/>
      <c r="G17" s="12"/>
      <c r="H17" s="12"/>
      <c r="I17" s="12"/>
      <c r="J17" s="12"/>
      <c r="K17" s="86"/>
    </row>
    <row r="18" spans="1:11" ht="12.75">
      <c r="A18" s="939" t="s">
        <v>254</v>
      </c>
      <c r="B18" s="12"/>
      <c r="C18" s="12"/>
      <c r="D18" s="12"/>
      <c r="E18" s="12"/>
      <c r="F18" s="12"/>
      <c r="G18" s="12"/>
      <c r="H18" s="12"/>
      <c r="I18" s="12"/>
      <c r="J18" s="12"/>
      <c r="K18" s="86"/>
    </row>
    <row r="19" spans="1:11" ht="12.75">
      <c r="A19" s="939"/>
      <c r="B19" s="942" t="s">
        <v>255</v>
      </c>
      <c r="C19" s="942"/>
      <c r="D19" s="942"/>
      <c r="E19" s="942"/>
      <c r="F19" s="942" t="s">
        <v>503</v>
      </c>
      <c r="G19" s="942"/>
      <c r="H19" s="942" t="s">
        <v>504</v>
      </c>
      <c r="I19" s="942"/>
      <c r="J19" s="12"/>
      <c r="K19" s="86"/>
    </row>
    <row r="20" spans="1:11" ht="12.75">
      <c r="A20" s="109" t="s">
        <v>199</v>
      </c>
      <c r="B20" s="943"/>
      <c r="C20" s="943"/>
      <c r="D20" s="943"/>
      <c r="E20" s="943"/>
      <c r="F20" s="943"/>
      <c r="G20" s="943"/>
      <c r="H20" s="943"/>
      <c r="I20" s="943"/>
      <c r="J20" s="12"/>
      <c r="K20" s="86"/>
    </row>
    <row r="21" spans="1:11" ht="12.75">
      <c r="A21" s="60" t="s">
        <v>256</v>
      </c>
      <c r="B21" s="953"/>
      <c r="C21" s="954"/>
      <c r="D21" s="954"/>
      <c r="E21" s="954"/>
      <c r="F21" s="954"/>
      <c r="G21" s="954"/>
      <c r="H21" s="954"/>
      <c r="I21" s="1002"/>
      <c r="J21" s="12"/>
      <c r="K21" s="86"/>
    </row>
    <row r="22" spans="1:11" ht="14.25">
      <c r="A22" s="60"/>
      <c r="B22" s="615" t="s">
        <v>258</v>
      </c>
      <c r="C22" s="616"/>
      <c r="D22" s="616"/>
      <c r="E22" s="739"/>
      <c r="F22" s="960">
        <v>0</v>
      </c>
      <c r="G22" s="960"/>
      <c r="H22" s="960">
        <v>0</v>
      </c>
      <c r="I22" s="961"/>
      <c r="J22" s="12"/>
      <c r="K22" s="86"/>
    </row>
    <row r="23" spans="1:11" ht="12.75">
      <c r="A23" s="60"/>
      <c r="B23" s="937"/>
      <c r="C23" s="758"/>
      <c r="D23" s="758"/>
      <c r="E23" s="758"/>
      <c r="F23" s="740"/>
      <c r="G23" s="740"/>
      <c r="H23" s="740"/>
      <c r="I23" s="741"/>
      <c r="J23" s="12"/>
      <c r="K23" s="86"/>
    </row>
    <row r="24" spans="1:11" ht="12.75">
      <c r="A24" s="60"/>
      <c r="B24" s="937"/>
      <c r="C24" s="758"/>
      <c r="D24" s="758"/>
      <c r="E24" s="758"/>
      <c r="F24" s="740"/>
      <c r="G24" s="740"/>
      <c r="H24" s="740"/>
      <c r="I24" s="741"/>
      <c r="J24" s="12"/>
      <c r="K24" s="86"/>
    </row>
    <row r="25" spans="1:11" ht="12.75">
      <c r="A25" s="60"/>
      <c r="B25" s="937"/>
      <c r="C25" s="758"/>
      <c r="D25" s="758"/>
      <c r="E25" s="758"/>
      <c r="F25" s="740"/>
      <c r="G25" s="740"/>
      <c r="H25" s="740"/>
      <c r="I25" s="741"/>
      <c r="J25" s="12"/>
      <c r="K25" s="86"/>
    </row>
    <row r="26" spans="1:11" ht="12.75">
      <c r="A26" s="60"/>
      <c r="B26" s="923"/>
      <c r="C26" s="743"/>
      <c r="D26" s="743"/>
      <c r="E26" s="743"/>
      <c r="F26" s="743"/>
      <c r="G26" s="743"/>
      <c r="H26" s="743"/>
      <c r="I26" s="1001"/>
      <c r="J26" s="12"/>
      <c r="K26" s="86"/>
    </row>
    <row r="27" spans="1:11" ht="12.75">
      <c r="A27" s="60"/>
      <c r="B27" s="12"/>
      <c r="C27" s="12"/>
      <c r="D27" s="12"/>
      <c r="E27" s="12"/>
      <c r="F27" s="12"/>
      <c r="G27" s="12"/>
      <c r="H27" s="12"/>
      <c r="I27" s="12"/>
      <c r="J27" s="12"/>
      <c r="K27" s="86"/>
    </row>
    <row r="28" spans="1:11" ht="12.75">
      <c r="A28" s="60"/>
      <c r="B28" s="12"/>
      <c r="C28" s="12"/>
      <c r="D28" s="12"/>
      <c r="E28" s="12"/>
      <c r="F28" s="12"/>
      <c r="G28" s="12"/>
      <c r="H28" s="12"/>
      <c r="I28" s="12"/>
      <c r="J28" s="12"/>
      <c r="K28" s="86"/>
    </row>
    <row r="29" spans="1:11" ht="15">
      <c r="A29" s="939" t="s">
        <v>254</v>
      </c>
      <c r="B29" s="110" t="s">
        <v>259</v>
      </c>
      <c r="C29" s="12"/>
      <c r="D29" s="12"/>
      <c r="E29" s="12"/>
      <c r="F29" s="12"/>
      <c r="G29" s="12"/>
      <c r="H29" s="12"/>
      <c r="I29" s="12"/>
      <c r="J29" s="12"/>
      <c r="K29" s="86"/>
    </row>
    <row r="30" spans="1:11" ht="12.75">
      <c r="A30" s="939"/>
      <c r="B30" s="942" t="s">
        <v>255</v>
      </c>
      <c r="C30" s="942"/>
      <c r="D30" s="942"/>
      <c r="E30" s="942"/>
      <c r="F30" s="942" t="s">
        <v>503</v>
      </c>
      <c r="G30" s="942"/>
      <c r="H30" s="942" t="s">
        <v>504</v>
      </c>
      <c r="I30" s="942"/>
      <c r="J30" s="942" t="s">
        <v>505</v>
      </c>
      <c r="K30" s="944"/>
    </row>
    <row r="31" spans="1:11" ht="12.75">
      <c r="A31" s="109" t="s">
        <v>200</v>
      </c>
      <c r="B31" s="943"/>
      <c r="C31" s="943"/>
      <c r="D31" s="943"/>
      <c r="E31" s="943"/>
      <c r="F31" s="943"/>
      <c r="G31" s="943"/>
      <c r="H31" s="943"/>
      <c r="I31" s="943"/>
      <c r="J31" s="943"/>
      <c r="K31" s="945"/>
    </row>
    <row r="32" spans="1:11" ht="12.75">
      <c r="A32" s="60" t="s">
        <v>256</v>
      </c>
      <c r="B32" s="953"/>
      <c r="C32" s="954"/>
      <c r="D32" s="954"/>
      <c r="E32" s="954"/>
      <c r="F32" s="954"/>
      <c r="G32" s="954"/>
      <c r="H32" s="954"/>
      <c r="I32" s="954"/>
      <c r="J32" s="954"/>
      <c r="K32" s="984"/>
    </row>
    <row r="33" spans="1:11" ht="12.75">
      <c r="A33" s="60"/>
      <c r="B33" s="845" t="s">
        <v>260</v>
      </c>
      <c r="C33" s="846"/>
      <c r="D33" s="846"/>
      <c r="E33" s="846"/>
      <c r="F33" s="740">
        <f>'Aktivet  11 '!I15</f>
        <v>8752590</v>
      </c>
      <c r="G33" s="740"/>
      <c r="H33" s="740">
        <v>8842009</v>
      </c>
      <c r="I33" s="740"/>
      <c r="J33" s="740">
        <f>H33-F33</f>
        <v>89419</v>
      </c>
      <c r="K33" s="938"/>
    </row>
    <row r="34" spans="1:11" ht="12.75">
      <c r="A34" s="60"/>
      <c r="B34" s="845" t="s">
        <v>261</v>
      </c>
      <c r="C34" s="846"/>
      <c r="D34" s="846"/>
      <c r="E34" s="846"/>
      <c r="F34" s="740">
        <f>'Aktivet  11 '!I16-20000</f>
        <v>108498.98</v>
      </c>
      <c r="G34" s="740"/>
      <c r="H34" s="740">
        <v>0</v>
      </c>
      <c r="I34" s="740"/>
      <c r="J34" s="740">
        <f>-(F34-H34)</f>
        <v>-108498.98</v>
      </c>
      <c r="K34" s="938"/>
    </row>
    <row r="35" spans="1:11" ht="12.75">
      <c r="A35" s="60"/>
      <c r="B35" s="1000" t="s">
        <v>262</v>
      </c>
      <c r="C35" s="876"/>
      <c r="D35" s="876"/>
      <c r="E35" s="981"/>
      <c r="F35" s="740">
        <f>'Aktivet  11 '!$I$34</f>
        <v>1318758.1099999999</v>
      </c>
      <c r="G35" s="740"/>
      <c r="H35" s="740">
        <v>497491.66</v>
      </c>
      <c r="I35" s="740"/>
      <c r="J35" s="740">
        <f>-(F35-H35)</f>
        <v>-821266.45</v>
      </c>
      <c r="K35" s="938"/>
    </row>
    <row r="36" spans="1:11" ht="12.75">
      <c r="A36" s="60"/>
      <c r="B36" s="985"/>
      <c r="C36" s="986"/>
      <c r="D36" s="986"/>
      <c r="E36" s="986"/>
      <c r="F36" s="971"/>
      <c r="G36" s="971"/>
      <c r="H36" s="971"/>
      <c r="I36" s="971"/>
      <c r="J36" s="971"/>
      <c r="K36" s="987"/>
    </row>
    <row r="37" spans="1:11" ht="15">
      <c r="A37" s="60"/>
      <c r="B37" s="994" t="s">
        <v>192</v>
      </c>
      <c r="C37" s="995"/>
      <c r="D37" s="995"/>
      <c r="E37" s="995"/>
      <c r="F37" s="996">
        <f>SUM(F33:F36)</f>
        <v>10179847.09</v>
      </c>
      <c r="G37" s="997"/>
      <c r="H37" s="998">
        <f>SUM(H33:H36)</f>
        <v>9339500.66</v>
      </c>
      <c r="I37" s="767"/>
      <c r="J37" s="996">
        <f>J33+J34+J35</f>
        <v>-840346.4299999999</v>
      </c>
      <c r="K37" s="999"/>
    </row>
    <row r="38" spans="1:11" ht="12.75">
      <c r="A38" s="60"/>
      <c r="B38" s="12"/>
      <c r="C38" s="12"/>
      <c r="D38" s="12"/>
      <c r="E38" s="12"/>
      <c r="F38" s="12"/>
      <c r="G38" s="12"/>
      <c r="H38" s="12"/>
      <c r="I38" s="12"/>
      <c r="J38" s="12"/>
      <c r="K38" s="86"/>
    </row>
    <row r="39" spans="1:11" ht="12.75">
      <c r="A39" s="60"/>
      <c r="B39" s="12"/>
      <c r="C39" s="12"/>
      <c r="D39" s="12"/>
      <c r="E39" s="12"/>
      <c r="F39" s="12"/>
      <c r="G39" s="12"/>
      <c r="H39" s="12"/>
      <c r="I39" s="12"/>
      <c r="J39" s="12"/>
      <c r="K39" s="86"/>
    </row>
    <row r="40" spans="1:11" ht="15">
      <c r="A40" s="939" t="s">
        <v>254</v>
      </c>
      <c r="B40" s="110" t="s">
        <v>264</v>
      </c>
      <c r="C40" s="111"/>
      <c r="D40" s="111"/>
      <c r="E40" s="111"/>
      <c r="F40" s="12"/>
      <c r="G40" s="12"/>
      <c r="H40" s="12"/>
      <c r="I40" s="12"/>
      <c r="J40" s="12"/>
      <c r="K40" s="86"/>
    </row>
    <row r="41" spans="1:11" ht="12.75">
      <c r="A41" s="939"/>
      <c r="B41" s="942" t="s">
        <v>255</v>
      </c>
      <c r="C41" s="942"/>
      <c r="D41" s="942"/>
      <c r="E41" s="942"/>
      <c r="F41" s="942" t="s">
        <v>503</v>
      </c>
      <c r="G41" s="942"/>
      <c r="H41" s="942" t="s">
        <v>504</v>
      </c>
      <c r="I41" s="942"/>
      <c r="J41" s="942" t="s">
        <v>505</v>
      </c>
      <c r="K41" s="944"/>
    </row>
    <row r="42" spans="1:11" ht="12.75">
      <c r="A42" s="109" t="s">
        <v>201</v>
      </c>
      <c r="B42" s="943"/>
      <c r="C42" s="943"/>
      <c r="D42" s="943"/>
      <c r="E42" s="943"/>
      <c r="F42" s="943"/>
      <c r="G42" s="943"/>
      <c r="H42" s="943"/>
      <c r="I42" s="943"/>
      <c r="J42" s="943"/>
      <c r="K42" s="945"/>
    </row>
    <row r="43" spans="1:11" ht="12.75">
      <c r="A43" s="60" t="s">
        <v>256</v>
      </c>
      <c r="B43" s="953"/>
      <c r="C43" s="954"/>
      <c r="D43" s="954"/>
      <c r="E43" s="954"/>
      <c r="F43" s="954"/>
      <c r="G43" s="954"/>
      <c r="H43" s="954"/>
      <c r="I43" s="954"/>
      <c r="J43" s="954"/>
      <c r="K43" s="984"/>
    </row>
    <row r="44" spans="1:11" ht="12.75">
      <c r="A44" s="60"/>
      <c r="B44" s="937" t="s">
        <v>265</v>
      </c>
      <c r="C44" s="758"/>
      <c r="D44" s="758"/>
      <c r="E44" s="758"/>
      <c r="F44" s="740">
        <v>0</v>
      </c>
      <c r="G44" s="740"/>
      <c r="H44" s="740">
        <v>0</v>
      </c>
      <c r="I44" s="740"/>
      <c r="J44" s="740">
        <f>H44-F44</f>
        <v>0</v>
      </c>
      <c r="K44" s="938"/>
    </row>
    <row r="45" spans="1:11" ht="12.75">
      <c r="A45" s="60"/>
      <c r="B45" s="937"/>
      <c r="C45" s="758"/>
      <c r="D45" s="758"/>
      <c r="E45" s="758"/>
      <c r="F45" s="740"/>
      <c r="G45" s="740"/>
      <c r="H45" s="740"/>
      <c r="I45" s="740"/>
      <c r="J45" s="740"/>
      <c r="K45" s="938"/>
    </row>
    <row r="46" spans="1:11" ht="12.75">
      <c r="A46" s="60"/>
      <c r="B46" s="985"/>
      <c r="C46" s="986"/>
      <c r="D46" s="986"/>
      <c r="E46" s="986"/>
      <c r="F46" s="971"/>
      <c r="G46" s="971"/>
      <c r="H46" s="971"/>
      <c r="I46" s="971"/>
      <c r="J46" s="971"/>
      <c r="K46" s="987"/>
    </row>
    <row r="47" spans="1:11" ht="12.75" customHeight="1">
      <c r="A47" s="60"/>
      <c r="B47" s="988" t="s">
        <v>320</v>
      </c>
      <c r="C47" s="989"/>
      <c r="D47" s="989"/>
      <c r="E47" s="990"/>
      <c r="F47" s="951">
        <f>F44</f>
        <v>0</v>
      </c>
      <c r="G47" s="951"/>
      <c r="H47" s="951">
        <f>H44</f>
        <v>0</v>
      </c>
      <c r="I47" s="951"/>
      <c r="J47" s="933">
        <f>J44</f>
        <v>0</v>
      </c>
      <c r="K47" s="934"/>
    </row>
    <row r="48" spans="1:11" ht="12.75" customHeight="1">
      <c r="A48" s="60"/>
      <c r="B48" s="991"/>
      <c r="C48" s="992"/>
      <c r="D48" s="992"/>
      <c r="E48" s="993"/>
      <c r="F48" s="952"/>
      <c r="G48" s="952"/>
      <c r="H48" s="952"/>
      <c r="I48" s="952"/>
      <c r="J48" s="935"/>
      <c r="K48" s="936"/>
    </row>
    <row r="49" spans="1:11" ht="12.75">
      <c r="A49" s="60"/>
      <c r="B49" s="12"/>
      <c r="C49" s="12"/>
      <c r="D49" s="12"/>
      <c r="E49" s="12"/>
      <c r="F49" s="12"/>
      <c r="G49" s="12"/>
      <c r="H49" s="12"/>
      <c r="I49" s="12"/>
      <c r="J49" s="12"/>
      <c r="K49" s="86"/>
    </row>
    <row r="50" spans="1:11" ht="12.75">
      <c r="A50" s="60"/>
      <c r="B50" s="12"/>
      <c r="C50" s="12"/>
      <c r="D50" s="12"/>
      <c r="E50" s="12"/>
      <c r="F50" s="12"/>
      <c r="G50" s="12"/>
      <c r="H50" s="12"/>
      <c r="I50" s="12"/>
      <c r="J50" s="12"/>
      <c r="K50" s="86"/>
    </row>
    <row r="51" spans="1:11" ht="15">
      <c r="A51" s="939" t="s">
        <v>254</v>
      </c>
      <c r="B51" s="110" t="s">
        <v>268</v>
      </c>
      <c r="C51" s="12"/>
      <c r="D51" s="12"/>
      <c r="E51" s="12"/>
      <c r="F51" s="12"/>
      <c r="G51" s="12"/>
      <c r="H51" s="12"/>
      <c r="I51" s="12"/>
      <c r="J51" s="12"/>
      <c r="K51" s="86"/>
    </row>
    <row r="52" spans="1:11" ht="12.75">
      <c r="A52" s="939"/>
      <c r="B52" s="942" t="s">
        <v>255</v>
      </c>
      <c r="C52" s="942"/>
      <c r="D52" s="942"/>
      <c r="E52" s="942"/>
      <c r="F52" s="942" t="s">
        <v>503</v>
      </c>
      <c r="G52" s="942"/>
      <c r="H52" s="942" t="s">
        <v>504</v>
      </c>
      <c r="I52" s="942"/>
      <c r="J52" s="942" t="s">
        <v>505</v>
      </c>
      <c r="K52" s="944"/>
    </row>
    <row r="53" spans="1:11" ht="12.75">
      <c r="A53" s="109" t="s">
        <v>269</v>
      </c>
      <c r="B53" s="943"/>
      <c r="C53" s="943"/>
      <c r="D53" s="943"/>
      <c r="E53" s="943"/>
      <c r="F53" s="943"/>
      <c r="G53" s="943"/>
      <c r="H53" s="943"/>
      <c r="I53" s="943"/>
      <c r="J53" s="943"/>
      <c r="K53" s="945"/>
    </row>
    <row r="54" spans="1:11" ht="12.75">
      <c r="A54" s="60" t="s">
        <v>256</v>
      </c>
      <c r="B54" s="982" t="s">
        <v>270</v>
      </c>
      <c r="C54" s="983"/>
      <c r="D54" s="983"/>
      <c r="E54" s="983"/>
      <c r="F54" s="954"/>
      <c r="G54" s="954"/>
      <c r="H54" s="954"/>
      <c r="I54" s="954"/>
      <c r="J54" s="954"/>
      <c r="K54" s="984"/>
    </row>
    <row r="55" spans="1:11" ht="14.25">
      <c r="A55" s="60"/>
      <c r="B55" s="978" t="s">
        <v>506</v>
      </c>
      <c r="C55" s="979"/>
      <c r="D55" s="979"/>
      <c r="E55" s="979"/>
      <c r="F55" s="972"/>
      <c r="G55" s="972"/>
      <c r="H55" s="972"/>
      <c r="I55" s="972"/>
      <c r="J55" s="972">
        <f>F55-H55</f>
        <v>0</v>
      </c>
      <c r="K55" s="973"/>
    </row>
    <row r="56" spans="1:11" ht="14.25">
      <c r="A56" s="60"/>
      <c r="B56" s="978" t="s">
        <v>507</v>
      </c>
      <c r="C56" s="979"/>
      <c r="D56" s="979"/>
      <c r="E56" s="979"/>
      <c r="F56" s="972"/>
      <c r="G56" s="972"/>
      <c r="H56" s="972"/>
      <c r="I56" s="972"/>
      <c r="J56" s="972">
        <f>F56-H56</f>
        <v>0</v>
      </c>
      <c r="K56" s="973"/>
    </row>
    <row r="57" spans="1:11" ht="14.25">
      <c r="A57" s="60"/>
      <c r="B57" s="978" t="s">
        <v>508</v>
      </c>
      <c r="C57" s="979"/>
      <c r="D57" s="979"/>
      <c r="E57" s="979"/>
      <c r="F57" s="972">
        <f>'Pasivi dhe kapitalet  11'!$I$12</f>
        <v>5000</v>
      </c>
      <c r="G57" s="972"/>
      <c r="H57" s="972">
        <v>5000</v>
      </c>
      <c r="I57" s="972"/>
      <c r="J57" s="972">
        <f>F57-H57</f>
        <v>0</v>
      </c>
      <c r="K57" s="973"/>
    </row>
    <row r="58" spans="1:11" ht="14.25">
      <c r="A58" s="60"/>
      <c r="B58" s="980" t="s">
        <v>509</v>
      </c>
      <c r="C58" s="876"/>
      <c r="D58" s="876"/>
      <c r="E58" s="981"/>
      <c r="F58" s="740"/>
      <c r="G58" s="740"/>
      <c r="H58" s="740"/>
      <c r="I58" s="740"/>
      <c r="J58" s="972">
        <f>F58-H58</f>
        <v>0</v>
      </c>
      <c r="K58" s="973"/>
    </row>
    <row r="59" spans="1:11" ht="14.25">
      <c r="A59" s="60"/>
      <c r="B59" s="968" t="s">
        <v>517</v>
      </c>
      <c r="C59" s="969"/>
      <c r="D59" s="969"/>
      <c r="E59" s="970"/>
      <c r="F59" s="971">
        <f>'Pasivi dhe kapitalet  11'!$I$9</f>
        <v>7136.83</v>
      </c>
      <c r="G59" s="971"/>
      <c r="H59" s="971"/>
      <c r="I59" s="971"/>
      <c r="J59" s="972">
        <f>F59-H59</f>
        <v>7136.83</v>
      </c>
      <c r="K59" s="973"/>
    </row>
    <row r="60" spans="1:11" ht="15.75">
      <c r="A60" s="60"/>
      <c r="B60" s="974" t="s">
        <v>192</v>
      </c>
      <c r="C60" s="974"/>
      <c r="D60" s="974"/>
      <c r="E60" s="974"/>
      <c r="F60" s="975">
        <f>SUM(F55:F59)</f>
        <v>12136.83</v>
      </c>
      <c r="G60" s="975"/>
      <c r="H60" s="975">
        <f>SUM(H55:H59)</f>
        <v>5000</v>
      </c>
      <c r="I60" s="975"/>
      <c r="J60" s="976">
        <f>SUM(J55:J59)</f>
        <v>7136.83</v>
      </c>
      <c r="K60" s="977"/>
    </row>
    <row r="61" spans="1:11" ht="12.75">
      <c r="A61" s="60"/>
      <c r="B61" s="962"/>
      <c r="C61" s="963"/>
      <c r="D61" s="963"/>
      <c r="E61" s="963"/>
      <c r="F61" s="964"/>
      <c r="G61" s="964"/>
      <c r="H61" s="964"/>
      <c r="I61" s="964"/>
      <c r="J61" s="964"/>
      <c r="K61" s="965"/>
    </row>
    <row r="62" spans="1:11" ht="12.75">
      <c r="A62" s="60"/>
      <c r="B62" s="12"/>
      <c r="C62" s="12"/>
      <c r="D62" s="12"/>
      <c r="E62" s="12"/>
      <c r="F62" s="12"/>
      <c r="G62" s="12"/>
      <c r="H62" s="12"/>
      <c r="I62" s="12"/>
      <c r="J62" s="12"/>
      <c r="K62" s="86"/>
    </row>
    <row r="63" spans="1:11" ht="13.5" thickBot="1">
      <c r="A63" s="87"/>
      <c r="B63" s="61"/>
      <c r="C63" s="61"/>
      <c r="D63" s="61"/>
      <c r="E63" s="61"/>
      <c r="F63" s="61"/>
      <c r="G63" s="61"/>
      <c r="H63" s="61"/>
      <c r="I63" s="61"/>
      <c r="J63" s="61"/>
      <c r="K63" s="62"/>
    </row>
    <row r="64" spans="1:11" ht="13.5" thickTop="1">
      <c r="A64" s="59"/>
      <c r="B64" s="84"/>
      <c r="C64" s="84"/>
      <c r="D64" s="84"/>
      <c r="E64" s="84"/>
      <c r="F64" s="84"/>
      <c r="G64" s="84"/>
      <c r="H64" s="84"/>
      <c r="I64" s="84"/>
      <c r="J64" s="84"/>
      <c r="K64" s="85"/>
    </row>
    <row r="65" spans="1:11" ht="12.75">
      <c r="A65" s="60"/>
      <c r="B65" s="12"/>
      <c r="C65" s="12"/>
      <c r="D65" s="12"/>
      <c r="E65" s="12"/>
      <c r="F65" s="12"/>
      <c r="G65" s="12"/>
      <c r="H65" s="12"/>
      <c r="I65" s="12"/>
      <c r="J65" s="12"/>
      <c r="K65" s="86"/>
    </row>
    <row r="66" spans="1:11" ht="12.75">
      <c r="A66" s="60"/>
      <c r="B66" s="12"/>
      <c r="C66" s="12"/>
      <c r="D66" s="12"/>
      <c r="E66" s="12"/>
      <c r="F66" s="12"/>
      <c r="G66" s="12"/>
      <c r="H66" s="12"/>
      <c r="I66" s="966" t="s">
        <v>449</v>
      </c>
      <c r="J66" s="967"/>
      <c r="K66" s="108" t="s">
        <v>275</v>
      </c>
    </row>
    <row r="67" spans="1:11" ht="12.75">
      <c r="A67" s="60"/>
      <c r="B67" s="12"/>
      <c r="C67" s="12"/>
      <c r="D67" s="12"/>
      <c r="E67" s="12"/>
      <c r="F67" s="12"/>
      <c r="G67" s="12"/>
      <c r="H67" s="12"/>
      <c r="I67" s="12"/>
      <c r="J67" s="12"/>
      <c r="K67" s="86"/>
    </row>
    <row r="68" spans="1:11" ht="12.75">
      <c r="A68" s="939" t="s">
        <v>254</v>
      </c>
      <c r="B68" s="12"/>
      <c r="C68" s="12"/>
      <c r="D68" s="12"/>
      <c r="E68" s="12"/>
      <c r="F68" s="12"/>
      <c r="G68" s="12"/>
      <c r="H68" s="12"/>
      <c r="I68" s="12"/>
      <c r="J68" s="12"/>
      <c r="K68" s="86"/>
    </row>
    <row r="69" spans="1:11" ht="12.75">
      <c r="A69" s="939"/>
      <c r="B69" s="940" t="s">
        <v>255</v>
      </c>
      <c r="C69" s="940"/>
      <c r="D69" s="940"/>
      <c r="E69" s="940"/>
      <c r="F69" s="942" t="s">
        <v>503</v>
      </c>
      <c r="G69" s="942"/>
      <c r="H69" s="942" t="s">
        <v>504</v>
      </c>
      <c r="I69" s="942"/>
      <c r="J69" s="12"/>
      <c r="K69" s="86"/>
    </row>
    <row r="70" spans="1:11" ht="12.75">
      <c r="A70" s="109" t="s">
        <v>208</v>
      </c>
      <c r="B70" s="941"/>
      <c r="C70" s="941"/>
      <c r="D70" s="941"/>
      <c r="E70" s="941"/>
      <c r="F70" s="943"/>
      <c r="G70" s="943"/>
      <c r="H70" s="943"/>
      <c r="I70" s="943"/>
      <c r="J70" s="12"/>
      <c r="K70" s="86"/>
    </row>
    <row r="71" spans="1:11" ht="12.75">
      <c r="A71" s="60" t="s">
        <v>256</v>
      </c>
      <c r="B71" s="946"/>
      <c r="C71" s="947"/>
      <c r="D71" s="947"/>
      <c r="E71" s="947"/>
      <c r="F71" s="947"/>
      <c r="G71" s="947"/>
      <c r="H71" s="947"/>
      <c r="I71" s="957"/>
      <c r="J71" s="12"/>
      <c r="K71" s="86"/>
    </row>
    <row r="72" spans="1:11" ht="14.25">
      <c r="A72" s="60"/>
      <c r="B72" s="958" t="s">
        <v>276</v>
      </c>
      <c r="C72" s="959"/>
      <c r="D72" s="959"/>
      <c r="E72" s="959"/>
      <c r="F72" s="960">
        <v>-20000</v>
      </c>
      <c r="G72" s="960"/>
      <c r="H72" s="960">
        <v>0</v>
      </c>
      <c r="I72" s="961"/>
      <c r="J72" s="12"/>
      <c r="K72" s="86"/>
    </row>
    <row r="73" spans="1:11" ht="12.75">
      <c r="A73" s="60"/>
      <c r="B73" s="953"/>
      <c r="C73" s="954"/>
      <c r="D73" s="954"/>
      <c r="E73" s="954"/>
      <c r="F73" s="955"/>
      <c r="G73" s="955"/>
      <c r="H73" s="955"/>
      <c r="I73" s="956"/>
      <c r="J73" s="12"/>
      <c r="K73" s="86"/>
    </row>
    <row r="74" spans="1:11" ht="12.75">
      <c r="A74" s="60"/>
      <c r="B74" s="937"/>
      <c r="C74" s="758"/>
      <c r="D74" s="758"/>
      <c r="E74" s="758"/>
      <c r="F74" s="740"/>
      <c r="G74" s="740"/>
      <c r="H74" s="740"/>
      <c r="I74" s="741"/>
      <c r="J74" s="12"/>
      <c r="K74" s="86"/>
    </row>
    <row r="75" spans="1:11" ht="12.75">
      <c r="A75" s="60"/>
      <c r="B75" s="937"/>
      <c r="C75" s="758"/>
      <c r="D75" s="758"/>
      <c r="E75" s="758"/>
      <c r="F75" s="740"/>
      <c r="G75" s="740"/>
      <c r="H75" s="740"/>
      <c r="I75" s="741"/>
      <c r="J75" s="12"/>
      <c r="K75" s="86"/>
    </row>
    <row r="76" spans="1:11" ht="12.75">
      <c r="A76" s="60"/>
      <c r="B76" s="923"/>
      <c r="C76" s="743"/>
      <c r="D76" s="743"/>
      <c r="E76" s="743"/>
      <c r="F76" s="744"/>
      <c r="G76" s="744"/>
      <c r="H76" s="744"/>
      <c r="I76" s="745"/>
      <c r="J76" s="12"/>
      <c r="K76" s="86"/>
    </row>
    <row r="77" spans="1:11" ht="12.75">
      <c r="A77" s="60"/>
      <c r="B77" s="12"/>
      <c r="C77" s="12"/>
      <c r="D77" s="12"/>
      <c r="E77" s="12"/>
      <c r="F77" s="12"/>
      <c r="G77" s="12"/>
      <c r="H77" s="12"/>
      <c r="I77" s="12"/>
      <c r="J77" s="12"/>
      <c r="K77" s="86"/>
    </row>
    <row r="78" spans="1:11" ht="12.75">
      <c r="A78" s="60"/>
      <c r="B78" s="12"/>
      <c r="C78" s="12"/>
      <c r="D78" s="12"/>
      <c r="E78" s="12"/>
      <c r="F78" s="12"/>
      <c r="G78" s="12"/>
      <c r="H78" s="12"/>
      <c r="I78" s="12"/>
      <c r="J78" s="12"/>
      <c r="K78" s="86"/>
    </row>
    <row r="79" spans="1:11" ht="15">
      <c r="A79" s="939" t="s">
        <v>254</v>
      </c>
      <c r="B79" s="110" t="s">
        <v>277</v>
      </c>
      <c r="C79" s="111"/>
      <c r="D79" s="111"/>
      <c r="E79" s="111"/>
      <c r="F79" s="12"/>
      <c r="G79" s="12"/>
      <c r="H79" s="12"/>
      <c r="I79" s="12"/>
      <c r="J79" s="12"/>
      <c r="K79" s="86"/>
    </row>
    <row r="80" spans="1:11" ht="12.75">
      <c r="A80" s="939"/>
      <c r="B80" s="940" t="s">
        <v>255</v>
      </c>
      <c r="C80" s="940"/>
      <c r="D80" s="940"/>
      <c r="E80" s="940"/>
      <c r="F80" s="942" t="s">
        <v>503</v>
      </c>
      <c r="G80" s="942"/>
      <c r="H80" s="942" t="s">
        <v>504</v>
      </c>
      <c r="I80" s="942"/>
      <c r="J80" s="942" t="s">
        <v>505</v>
      </c>
      <c r="K80" s="944"/>
    </row>
    <row r="81" spans="1:11" ht="12.75">
      <c r="A81" s="109" t="s">
        <v>219</v>
      </c>
      <c r="B81" s="941"/>
      <c r="C81" s="941"/>
      <c r="D81" s="941"/>
      <c r="E81" s="941"/>
      <c r="F81" s="943"/>
      <c r="G81" s="943"/>
      <c r="H81" s="943"/>
      <c r="I81" s="943"/>
      <c r="J81" s="943"/>
      <c r="K81" s="945"/>
    </row>
    <row r="82" spans="1:11" ht="12.75">
      <c r="A82" s="60" t="s">
        <v>256</v>
      </c>
      <c r="B82" s="946"/>
      <c r="C82" s="947"/>
      <c r="D82" s="947"/>
      <c r="E82" s="947"/>
      <c r="F82" s="947"/>
      <c r="G82" s="947"/>
      <c r="H82" s="947"/>
      <c r="I82" s="947"/>
      <c r="J82" s="947"/>
      <c r="K82" s="948"/>
    </row>
    <row r="83" spans="1:11" ht="12.75">
      <c r="A83" s="60"/>
      <c r="B83" s="937" t="s">
        <v>278</v>
      </c>
      <c r="C83" s="758"/>
      <c r="D83" s="758"/>
      <c r="E83" s="758"/>
      <c r="F83" s="740">
        <v>0</v>
      </c>
      <c r="G83" s="740"/>
      <c r="H83" s="740">
        <v>0</v>
      </c>
      <c r="I83" s="740"/>
      <c r="J83" s="740">
        <f>H83-F83</f>
        <v>0</v>
      </c>
      <c r="K83" s="938"/>
    </row>
    <row r="84" spans="1:11" ht="12.75">
      <c r="A84" s="60"/>
      <c r="B84" s="937"/>
      <c r="C84" s="758"/>
      <c r="D84" s="758"/>
      <c r="E84" s="758"/>
      <c r="F84" s="740"/>
      <c r="G84" s="740"/>
      <c r="H84" s="740"/>
      <c r="I84" s="740"/>
      <c r="J84" s="740"/>
      <c r="K84" s="938"/>
    </row>
    <row r="85" spans="1:11" ht="12.75">
      <c r="A85" s="60"/>
      <c r="B85" s="923"/>
      <c r="C85" s="743"/>
      <c r="D85" s="743"/>
      <c r="E85" s="743"/>
      <c r="F85" s="744"/>
      <c r="G85" s="744"/>
      <c r="H85" s="744"/>
      <c r="I85" s="744"/>
      <c r="J85" s="744"/>
      <c r="K85" s="924"/>
    </row>
    <row r="86" spans="1:11" ht="12.75" customHeight="1">
      <c r="A86" s="60"/>
      <c r="B86" s="949" t="s">
        <v>192</v>
      </c>
      <c r="C86" s="949"/>
      <c r="D86" s="949"/>
      <c r="E86" s="949"/>
      <c r="F86" s="951">
        <f>F83</f>
        <v>0</v>
      </c>
      <c r="G86" s="951"/>
      <c r="H86" s="951">
        <f>H83</f>
        <v>0</v>
      </c>
      <c r="I86" s="951"/>
      <c r="J86" s="933">
        <f>J83</f>
        <v>0</v>
      </c>
      <c r="K86" s="934"/>
    </row>
    <row r="87" spans="1:11" ht="12.75" customHeight="1">
      <c r="A87" s="60"/>
      <c r="B87" s="950"/>
      <c r="C87" s="950"/>
      <c r="D87" s="950"/>
      <c r="E87" s="950"/>
      <c r="F87" s="952"/>
      <c r="G87" s="952"/>
      <c r="H87" s="952"/>
      <c r="I87" s="952"/>
      <c r="J87" s="935"/>
      <c r="K87" s="936"/>
    </row>
    <row r="88" spans="1:11" ht="12.75">
      <c r="A88" s="60"/>
      <c r="B88" s="12"/>
      <c r="C88" s="12"/>
      <c r="D88" s="12"/>
      <c r="E88" s="12"/>
      <c r="F88" s="12"/>
      <c r="G88" s="12"/>
      <c r="H88" s="12"/>
      <c r="I88" s="12"/>
      <c r="J88" s="12"/>
      <c r="K88" s="86"/>
    </row>
    <row r="89" spans="1:11" ht="12.75">
      <c r="A89" s="60"/>
      <c r="B89" s="12"/>
      <c r="C89" s="12"/>
      <c r="D89" s="12"/>
      <c r="E89" s="12"/>
      <c r="F89" s="12"/>
      <c r="G89" s="12"/>
      <c r="H89" s="12"/>
      <c r="I89" s="12"/>
      <c r="J89" s="12"/>
      <c r="K89" s="86"/>
    </row>
    <row r="90" spans="1:11" ht="15">
      <c r="A90" s="939" t="s">
        <v>254</v>
      </c>
      <c r="B90" s="110" t="s">
        <v>279</v>
      </c>
      <c r="C90" s="111"/>
      <c r="D90" s="111"/>
      <c r="E90" s="111"/>
      <c r="F90" s="12"/>
      <c r="G90" s="12"/>
      <c r="H90" s="12"/>
      <c r="I90" s="12"/>
      <c r="J90" s="12"/>
      <c r="K90" s="86"/>
    </row>
    <row r="91" spans="1:11" ht="12.75">
      <c r="A91" s="939"/>
      <c r="B91" s="940" t="s">
        <v>255</v>
      </c>
      <c r="C91" s="940"/>
      <c r="D91" s="940"/>
      <c r="E91" s="940"/>
      <c r="F91" s="942" t="s">
        <v>503</v>
      </c>
      <c r="G91" s="942"/>
      <c r="H91" s="942" t="s">
        <v>504</v>
      </c>
      <c r="I91" s="942"/>
      <c r="J91" s="942" t="s">
        <v>505</v>
      </c>
      <c r="K91" s="944"/>
    </row>
    <row r="92" spans="1:11" ht="12.75">
      <c r="A92" s="109" t="s">
        <v>223</v>
      </c>
      <c r="B92" s="941"/>
      <c r="C92" s="941"/>
      <c r="D92" s="941"/>
      <c r="E92" s="941"/>
      <c r="F92" s="943"/>
      <c r="G92" s="943"/>
      <c r="H92" s="943"/>
      <c r="I92" s="943"/>
      <c r="J92" s="943"/>
      <c r="K92" s="945"/>
    </row>
    <row r="93" spans="1:11" ht="12.75">
      <c r="A93" s="60" t="s">
        <v>256</v>
      </c>
      <c r="B93" s="946"/>
      <c r="C93" s="947"/>
      <c r="D93" s="947"/>
      <c r="E93" s="947"/>
      <c r="F93" s="947"/>
      <c r="G93" s="947"/>
      <c r="H93" s="947"/>
      <c r="I93" s="947"/>
      <c r="J93" s="947"/>
      <c r="K93" s="948"/>
    </row>
    <row r="94" spans="1:11" ht="12.75">
      <c r="A94" s="60"/>
      <c r="B94" s="937" t="s">
        <v>280</v>
      </c>
      <c r="C94" s="758"/>
      <c r="D94" s="758"/>
      <c r="E94" s="758"/>
      <c r="F94" s="740">
        <v>10729913.76</v>
      </c>
      <c r="G94" s="740"/>
      <c r="H94" s="740">
        <v>9891913.76</v>
      </c>
      <c r="I94" s="740"/>
      <c r="J94" s="740">
        <f>F94-H94</f>
        <v>838000</v>
      </c>
      <c r="K94" s="938"/>
    </row>
    <row r="95" spans="1:11" ht="12.75">
      <c r="A95" s="60"/>
      <c r="B95" s="937"/>
      <c r="C95" s="758"/>
      <c r="D95" s="758"/>
      <c r="E95" s="758"/>
      <c r="F95" s="740"/>
      <c r="G95" s="740"/>
      <c r="H95" s="740"/>
      <c r="I95" s="740"/>
      <c r="J95" s="740"/>
      <c r="K95" s="938"/>
    </row>
    <row r="96" spans="1:11" ht="12.75">
      <c r="A96" s="60"/>
      <c r="B96" s="923"/>
      <c r="C96" s="743"/>
      <c r="D96" s="743"/>
      <c r="E96" s="743"/>
      <c r="F96" s="744"/>
      <c r="G96" s="744"/>
      <c r="H96" s="744"/>
      <c r="I96" s="744"/>
      <c r="J96" s="744"/>
      <c r="K96" s="924"/>
    </row>
    <row r="97" spans="1:11" ht="12.75" customHeight="1">
      <c r="A97" s="60"/>
      <c r="B97" s="925" t="s">
        <v>281</v>
      </c>
      <c r="C97" s="926"/>
      <c r="D97" s="926"/>
      <c r="E97" s="927"/>
      <c r="F97" s="931">
        <f>F94</f>
        <v>10729913.76</v>
      </c>
      <c r="G97" s="931"/>
      <c r="H97" s="931">
        <f>H94</f>
        <v>9891913.76</v>
      </c>
      <c r="I97" s="931"/>
      <c r="J97" s="933">
        <f>J94</f>
        <v>838000</v>
      </c>
      <c r="K97" s="934"/>
    </row>
    <row r="98" spans="1:11" ht="12.75" customHeight="1">
      <c r="A98" s="60"/>
      <c r="B98" s="928"/>
      <c r="C98" s="929"/>
      <c r="D98" s="929"/>
      <c r="E98" s="930"/>
      <c r="F98" s="932"/>
      <c r="G98" s="932"/>
      <c r="H98" s="932"/>
      <c r="I98" s="932"/>
      <c r="J98" s="935"/>
      <c r="K98" s="936"/>
    </row>
    <row r="99" spans="1:11" ht="12.75">
      <c r="A99" s="60"/>
      <c r="B99" s="12"/>
      <c r="C99" s="12"/>
      <c r="D99" s="12"/>
      <c r="E99" s="12"/>
      <c r="F99" s="12"/>
      <c r="G99" s="12"/>
      <c r="H99" s="12"/>
      <c r="I99" s="12"/>
      <c r="J99" s="12"/>
      <c r="K99" s="86"/>
    </row>
    <row r="100" spans="1:11" ht="12.75">
      <c r="A100" s="60"/>
      <c r="B100" s="12"/>
      <c r="C100" s="12"/>
      <c r="D100" s="12"/>
      <c r="E100" s="12"/>
      <c r="F100" s="12"/>
      <c r="G100" s="12"/>
      <c r="H100" s="12"/>
      <c r="I100" s="12"/>
      <c r="J100" s="12"/>
      <c r="K100" s="86"/>
    </row>
    <row r="101" spans="1:11" ht="12.75">
      <c r="A101" s="60"/>
      <c r="B101" s="12"/>
      <c r="C101" s="12"/>
      <c r="D101" s="12"/>
      <c r="E101" s="12"/>
      <c r="F101" s="12"/>
      <c r="G101" s="12"/>
      <c r="H101" s="12"/>
      <c r="I101" s="12"/>
      <c r="J101" s="12"/>
      <c r="K101" s="86"/>
    </row>
    <row r="102" spans="1:11" ht="12.75">
      <c r="A102" s="60"/>
      <c r="B102" s="12"/>
      <c r="C102" s="12"/>
      <c r="D102" s="12"/>
      <c r="E102" s="12"/>
      <c r="F102" s="12"/>
      <c r="G102" s="12"/>
      <c r="H102" s="12"/>
      <c r="I102" s="12"/>
      <c r="J102" s="12"/>
      <c r="K102" s="86"/>
    </row>
    <row r="103" spans="1:11" ht="12.75">
      <c r="A103" s="60"/>
      <c r="B103" s="12"/>
      <c r="C103" s="12"/>
      <c r="D103" s="12"/>
      <c r="E103" s="12"/>
      <c r="F103" s="12"/>
      <c r="G103" s="12"/>
      <c r="H103" s="12"/>
      <c r="I103" s="12"/>
      <c r="J103" s="12"/>
      <c r="K103" s="86"/>
    </row>
    <row r="104" spans="1:11" ht="12.75">
      <c r="A104" s="60"/>
      <c r="B104" s="12"/>
      <c r="C104" s="12"/>
      <c r="D104" s="12"/>
      <c r="E104" s="12"/>
      <c r="F104" s="12"/>
      <c r="G104" s="12"/>
      <c r="H104" s="12"/>
      <c r="I104" s="12"/>
      <c r="J104" s="12"/>
      <c r="K104" s="86"/>
    </row>
    <row r="105" spans="1:11" ht="12.75">
      <c r="A105" s="60"/>
      <c r="B105" s="12"/>
      <c r="C105" s="12"/>
      <c r="D105" s="12"/>
      <c r="E105" s="12"/>
      <c r="F105" s="12"/>
      <c r="G105" s="12"/>
      <c r="H105" s="12"/>
      <c r="I105" s="12"/>
      <c r="J105" s="12"/>
      <c r="K105" s="86"/>
    </row>
    <row r="106" spans="1:11" ht="12.75">
      <c r="A106" s="60"/>
      <c r="B106" s="12"/>
      <c r="C106" s="12"/>
      <c r="D106" s="12"/>
      <c r="E106" s="12"/>
      <c r="F106" s="12"/>
      <c r="G106" s="12"/>
      <c r="H106" s="12"/>
      <c r="I106" s="12"/>
      <c r="J106" s="12"/>
      <c r="K106" s="86"/>
    </row>
    <row r="107" spans="1:11" ht="12.75">
      <c r="A107" s="60"/>
      <c r="B107" s="12"/>
      <c r="C107" s="12"/>
      <c r="D107" s="12"/>
      <c r="E107" s="12"/>
      <c r="F107" s="12"/>
      <c r="G107" s="12"/>
      <c r="H107" s="12"/>
      <c r="I107" s="12"/>
      <c r="J107" s="12"/>
      <c r="K107" s="86"/>
    </row>
    <row r="108" spans="1:11" ht="12.75">
      <c r="A108" s="60"/>
      <c r="B108" s="12"/>
      <c r="C108" s="12"/>
      <c r="D108" s="12"/>
      <c r="E108" s="12"/>
      <c r="F108" s="12"/>
      <c r="G108" s="12"/>
      <c r="H108" s="12"/>
      <c r="I108" s="12"/>
      <c r="J108" s="12"/>
      <c r="K108" s="86"/>
    </row>
    <row r="109" spans="1:11" ht="12.75">
      <c r="A109" s="60"/>
      <c r="B109" s="12"/>
      <c r="C109" s="12"/>
      <c r="D109" s="12"/>
      <c r="E109" s="12"/>
      <c r="F109" s="12"/>
      <c r="G109" s="12"/>
      <c r="H109" s="12"/>
      <c r="I109" s="12"/>
      <c r="J109" s="12"/>
      <c r="K109" s="86"/>
    </row>
    <row r="110" spans="1:11" ht="12.75">
      <c r="A110" s="60"/>
      <c r="B110" s="12"/>
      <c r="C110" s="12"/>
      <c r="D110" s="12"/>
      <c r="E110" s="12"/>
      <c r="F110" s="12"/>
      <c r="G110" s="12"/>
      <c r="H110" s="12"/>
      <c r="I110" s="12"/>
      <c r="J110" s="12"/>
      <c r="K110" s="86"/>
    </row>
    <row r="111" spans="1:11" ht="12.75">
      <c r="A111" s="60"/>
      <c r="B111" s="12"/>
      <c r="C111" s="12"/>
      <c r="D111" s="12"/>
      <c r="E111" s="12"/>
      <c r="F111" s="12"/>
      <c r="G111" s="12"/>
      <c r="H111" s="12"/>
      <c r="I111" s="12"/>
      <c r="J111" s="12"/>
      <c r="K111" s="86"/>
    </row>
    <row r="112" spans="1:11" ht="12.75">
      <c r="A112" s="60"/>
      <c r="B112" s="12"/>
      <c r="C112" s="12"/>
      <c r="D112" s="12"/>
      <c r="E112" s="12"/>
      <c r="F112" s="12"/>
      <c r="G112" s="12"/>
      <c r="H112" s="12"/>
      <c r="I112" s="12"/>
      <c r="J112" s="12"/>
      <c r="K112" s="86"/>
    </row>
    <row r="113" spans="1:11" ht="12.75">
      <c r="A113" s="60"/>
      <c r="B113" s="12"/>
      <c r="C113" s="12"/>
      <c r="D113" s="12"/>
      <c r="E113" s="12"/>
      <c r="F113" s="12"/>
      <c r="G113" s="12"/>
      <c r="H113" s="12"/>
      <c r="I113" s="12"/>
      <c r="J113" s="12"/>
      <c r="K113" s="86"/>
    </row>
    <row r="114" spans="1:11" ht="12.75">
      <c r="A114" s="60"/>
      <c r="B114" s="12"/>
      <c r="C114" s="12"/>
      <c r="D114" s="12"/>
      <c r="E114" s="12"/>
      <c r="F114" s="12"/>
      <c r="G114" s="12"/>
      <c r="H114" s="12"/>
      <c r="I114" s="12"/>
      <c r="J114" s="12"/>
      <c r="K114" s="86"/>
    </row>
    <row r="115" spans="1:11" ht="12.75">
      <c r="A115" s="60"/>
      <c r="B115" s="12"/>
      <c r="C115" s="12"/>
      <c r="D115" s="12"/>
      <c r="E115" s="12"/>
      <c r="F115" s="12"/>
      <c r="G115" s="12"/>
      <c r="H115" s="12"/>
      <c r="I115" s="12"/>
      <c r="J115" s="12"/>
      <c r="K115" s="86"/>
    </row>
    <row r="116" spans="1:11" ht="12.75">
      <c r="A116" s="60"/>
      <c r="B116" s="12"/>
      <c r="C116" s="12"/>
      <c r="D116" s="12"/>
      <c r="E116" s="12"/>
      <c r="F116" s="12"/>
      <c r="G116" s="12"/>
      <c r="H116" s="12"/>
      <c r="I116" s="12"/>
      <c r="J116" s="12"/>
      <c r="K116" s="86"/>
    </row>
    <row r="117" spans="1:11" ht="12.75">
      <c r="A117" s="60"/>
      <c r="B117" s="12"/>
      <c r="C117" s="12"/>
      <c r="D117" s="12"/>
      <c r="E117" s="12"/>
      <c r="F117" s="12"/>
      <c r="G117" s="12"/>
      <c r="H117" s="12"/>
      <c r="I117" s="12"/>
      <c r="J117" s="12"/>
      <c r="K117" s="86"/>
    </row>
    <row r="118" spans="1:11" ht="12.75">
      <c r="A118" s="60"/>
      <c r="B118" s="12"/>
      <c r="C118" s="12"/>
      <c r="D118" s="12"/>
      <c r="E118" s="12"/>
      <c r="F118" s="12"/>
      <c r="G118" s="12"/>
      <c r="H118" s="12"/>
      <c r="I118" s="12"/>
      <c r="J118" s="12"/>
      <c r="K118" s="86"/>
    </row>
    <row r="119" spans="1:11" ht="12.75">
      <c r="A119" s="60"/>
      <c r="B119" s="12"/>
      <c r="C119" s="12"/>
      <c r="D119" s="12"/>
      <c r="E119" s="12"/>
      <c r="F119" s="12"/>
      <c r="G119" s="12"/>
      <c r="H119" s="12"/>
      <c r="I119" s="12"/>
      <c r="J119" s="12"/>
      <c r="K119" s="86"/>
    </row>
    <row r="120" spans="1:11" ht="12.75">
      <c r="A120" s="60"/>
      <c r="B120" s="12"/>
      <c r="C120" s="12"/>
      <c r="D120" s="12"/>
      <c r="E120" s="12"/>
      <c r="F120" s="12"/>
      <c r="G120" s="12"/>
      <c r="H120" s="12"/>
      <c r="I120" s="12"/>
      <c r="J120" s="12"/>
      <c r="K120" s="86"/>
    </row>
    <row r="121" spans="1:11" ht="12.75">
      <c r="A121" s="60"/>
      <c r="B121" s="12"/>
      <c r="C121" s="12"/>
      <c r="D121" s="12"/>
      <c r="E121" s="12"/>
      <c r="F121" s="12"/>
      <c r="G121" s="12"/>
      <c r="H121" s="12"/>
      <c r="I121" s="12"/>
      <c r="J121" s="12"/>
      <c r="K121" s="86"/>
    </row>
    <row r="122" spans="1:11" ht="12.75">
      <c r="A122" s="60"/>
      <c r="B122" s="12"/>
      <c r="C122" s="12"/>
      <c r="D122" s="12"/>
      <c r="E122" s="12"/>
      <c r="F122" s="12"/>
      <c r="G122" s="12"/>
      <c r="H122" s="12"/>
      <c r="I122" s="12"/>
      <c r="J122" s="12"/>
      <c r="K122" s="86"/>
    </row>
    <row r="123" spans="1:11" ht="12.75">
      <c r="A123" s="60"/>
      <c r="B123" s="12"/>
      <c r="C123" s="12"/>
      <c r="D123" s="12"/>
      <c r="E123" s="12"/>
      <c r="F123" s="12"/>
      <c r="G123" s="12"/>
      <c r="H123" s="12"/>
      <c r="I123" s="12"/>
      <c r="J123" s="12"/>
      <c r="K123" s="86"/>
    </row>
    <row r="124" spans="1:11" ht="12.75">
      <c r="A124" s="60"/>
      <c r="B124" s="12"/>
      <c r="C124" s="12"/>
      <c r="D124" s="12"/>
      <c r="E124" s="12"/>
      <c r="F124" s="12"/>
      <c r="G124" s="12"/>
      <c r="H124" s="12"/>
      <c r="I124" s="12"/>
      <c r="J124" s="12"/>
      <c r="K124" s="86"/>
    </row>
    <row r="125" spans="1:11" ht="12.75">
      <c r="A125" s="60"/>
      <c r="B125" s="12"/>
      <c r="C125" s="12"/>
      <c r="D125" s="12"/>
      <c r="E125" s="12"/>
      <c r="F125" s="12"/>
      <c r="G125" s="12"/>
      <c r="H125" s="12"/>
      <c r="I125" s="12"/>
      <c r="J125" s="12"/>
      <c r="K125" s="86"/>
    </row>
    <row r="126" spans="1:11" ht="13.5" thickBot="1">
      <c r="A126" s="87"/>
      <c r="B126" s="61"/>
      <c r="C126" s="61"/>
      <c r="D126" s="61"/>
      <c r="E126" s="61"/>
      <c r="F126" s="61"/>
      <c r="G126" s="61"/>
      <c r="H126" s="61"/>
      <c r="I126" s="61"/>
      <c r="J126" s="61"/>
      <c r="K126" s="62"/>
    </row>
    <row r="127" ht="13.5" thickTop="1"/>
  </sheetData>
  <sheetProtection/>
  <mergeCells count="211">
    <mergeCell ref="B3:J4"/>
    <mergeCell ref="G6:I6"/>
    <mergeCell ref="A7:A8"/>
    <mergeCell ref="B8:E9"/>
    <mergeCell ref="F8:G9"/>
    <mergeCell ref="H8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H16:I16"/>
    <mergeCell ref="A18:A19"/>
    <mergeCell ref="B19:E20"/>
    <mergeCell ref="F19:G20"/>
    <mergeCell ref="H19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A29:A30"/>
    <mergeCell ref="B30:E31"/>
    <mergeCell ref="F30:G31"/>
    <mergeCell ref="H30:I31"/>
    <mergeCell ref="J30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A40:A41"/>
    <mergeCell ref="B41:E42"/>
    <mergeCell ref="F41:G42"/>
    <mergeCell ref="H41:I42"/>
    <mergeCell ref="J41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F47:G48"/>
    <mergeCell ref="H47:I48"/>
    <mergeCell ref="J47:K48"/>
    <mergeCell ref="B47:E48"/>
    <mergeCell ref="A51:A52"/>
    <mergeCell ref="B52:E53"/>
    <mergeCell ref="F52:G53"/>
    <mergeCell ref="H52:I53"/>
    <mergeCell ref="J52:K53"/>
    <mergeCell ref="B54:E54"/>
    <mergeCell ref="F54:G54"/>
    <mergeCell ref="H54:I54"/>
    <mergeCell ref="J54:K54"/>
    <mergeCell ref="B55:E55"/>
    <mergeCell ref="F55:G55"/>
    <mergeCell ref="H55:I55"/>
    <mergeCell ref="J55:K55"/>
    <mergeCell ref="B56:E56"/>
    <mergeCell ref="F56:G56"/>
    <mergeCell ref="H56:I56"/>
    <mergeCell ref="J56:K56"/>
    <mergeCell ref="B57:E57"/>
    <mergeCell ref="F57:G57"/>
    <mergeCell ref="H57:I57"/>
    <mergeCell ref="J57:K57"/>
    <mergeCell ref="B58:E58"/>
    <mergeCell ref="F58:G58"/>
    <mergeCell ref="H58:I58"/>
    <mergeCell ref="J58:K58"/>
    <mergeCell ref="B59:E59"/>
    <mergeCell ref="F59:G59"/>
    <mergeCell ref="H59:I59"/>
    <mergeCell ref="J59:K59"/>
    <mergeCell ref="B60:E60"/>
    <mergeCell ref="F60:G60"/>
    <mergeCell ref="H60:I60"/>
    <mergeCell ref="J60:K60"/>
    <mergeCell ref="B61:E61"/>
    <mergeCell ref="F61:G61"/>
    <mergeCell ref="H61:I61"/>
    <mergeCell ref="J61:K61"/>
    <mergeCell ref="I66:J66"/>
    <mergeCell ref="A68:A69"/>
    <mergeCell ref="B69:E70"/>
    <mergeCell ref="F69:G70"/>
    <mergeCell ref="H69:I70"/>
    <mergeCell ref="B71:E71"/>
    <mergeCell ref="F71:G71"/>
    <mergeCell ref="H71:I71"/>
    <mergeCell ref="B72:E72"/>
    <mergeCell ref="F72:G72"/>
    <mergeCell ref="H72:I72"/>
    <mergeCell ref="B73:E73"/>
    <mergeCell ref="F73:G73"/>
    <mergeCell ref="H73:I73"/>
    <mergeCell ref="B74:E74"/>
    <mergeCell ref="F74:G74"/>
    <mergeCell ref="H74:I74"/>
    <mergeCell ref="B75:E75"/>
    <mergeCell ref="F75:G75"/>
    <mergeCell ref="H75:I75"/>
    <mergeCell ref="B76:E76"/>
    <mergeCell ref="F76:G76"/>
    <mergeCell ref="H76:I76"/>
    <mergeCell ref="A79:A80"/>
    <mergeCell ref="B80:E81"/>
    <mergeCell ref="F80:G81"/>
    <mergeCell ref="H80:I81"/>
    <mergeCell ref="J80:K81"/>
    <mergeCell ref="B82:E82"/>
    <mergeCell ref="F82:G82"/>
    <mergeCell ref="H82:I82"/>
    <mergeCell ref="J82:K82"/>
    <mergeCell ref="B83:E83"/>
    <mergeCell ref="F83:G83"/>
    <mergeCell ref="H83:I83"/>
    <mergeCell ref="J83:K83"/>
    <mergeCell ref="B84:E84"/>
    <mergeCell ref="F84:G84"/>
    <mergeCell ref="H84:I84"/>
    <mergeCell ref="J84:K84"/>
    <mergeCell ref="B85:E85"/>
    <mergeCell ref="F85:G85"/>
    <mergeCell ref="H85:I85"/>
    <mergeCell ref="J85:K85"/>
    <mergeCell ref="B86:E87"/>
    <mergeCell ref="F86:G87"/>
    <mergeCell ref="H86:I87"/>
    <mergeCell ref="J86:K87"/>
    <mergeCell ref="A90:A91"/>
    <mergeCell ref="B91:E92"/>
    <mergeCell ref="F91:G92"/>
    <mergeCell ref="H91:I92"/>
    <mergeCell ref="J91:K92"/>
    <mergeCell ref="B93:E93"/>
    <mergeCell ref="F93:G93"/>
    <mergeCell ref="H93:I93"/>
    <mergeCell ref="J93:K93"/>
    <mergeCell ref="B94:E94"/>
    <mergeCell ref="F94:G94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8"/>
    <mergeCell ref="F97:G98"/>
    <mergeCell ref="H97:I98"/>
    <mergeCell ref="J97:K98"/>
  </mergeCells>
  <printOptions/>
  <pageMargins left="0.25" right="0.25" top="0.2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</dc:creator>
  <cp:keywords/>
  <dc:description/>
  <cp:lastModifiedBy>STUDIO</cp:lastModifiedBy>
  <cp:lastPrinted>2012-03-18T12:08:18Z</cp:lastPrinted>
  <dcterms:created xsi:type="dcterms:W3CDTF">2008-12-06T21:55:47Z</dcterms:created>
  <dcterms:modified xsi:type="dcterms:W3CDTF">2012-07-30T10:00:40Z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